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showPivotChartFilter="1" defaultThemeVersion="124226"/>
  <bookViews>
    <workbookView xWindow="3600" yWindow="765" windowWidth="9870" windowHeight="9315" tabRatio="775"/>
  </bookViews>
  <sheets>
    <sheet name="Table 1" sheetId="2" r:id="rId1"/>
    <sheet name="Table 1a" sheetId="3" r:id="rId2"/>
    <sheet name="Table 1b" sheetId="45" r:id="rId3"/>
    <sheet name="Table 2" sheetId="1" r:id="rId4"/>
  </sheets>
  <externalReferences>
    <externalReference r:id="rId5"/>
    <externalReference r:id="rId6"/>
    <externalReference r:id="rId7"/>
  </externalReferences>
  <definedNames>
    <definedName name="_DAT16" localSheetId="2">#REF!</definedName>
    <definedName name="_DAT16">#REF!</definedName>
    <definedName name="_DAT17">#REF!</definedName>
    <definedName name="_DAT18">#REF!</definedName>
    <definedName name="_DAT19">#REF!</definedName>
    <definedName name="_DAT20">#REF!</definedName>
    <definedName name="anscount" hidden="1">2</definedName>
    <definedName name="AUD">'[1]Donors 2011, 2012, 2013'!$F$48</definedName>
    <definedName name="CAD">'[1]Donors 2011, 2012, 2013'!$E$48</definedName>
    <definedName name="DATA">#REF!</definedName>
    <definedName name="DATA1" localSheetId="2">#REF!</definedName>
    <definedName name="DATA1">#REF!</definedName>
    <definedName name="DATA10" localSheetId="2">#REF!</definedName>
    <definedName name="DATA10">#REF!</definedName>
    <definedName name="DATA10_2">#REF!</definedName>
    <definedName name="DATA11" localSheetId="2">#REF!</definedName>
    <definedName name="DATA11">#REF!</definedName>
    <definedName name="DATA12" localSheetId="2">#REF!</definedName>
    <definedName name="DATA12">#REF!</definedName>
    <definedName name="DATA13" localSheetId="2">#REF!</definedName>
    <definedName name="DATA13">#REF!</definedName>
    <definedName name="DATA14" localSheetId="2">#REF!</definedName>
    <definedName name="DATA14">#REF!</definedName>
    <definedName name="DATA15" localSheetId="2">#REF!</definedName>
    <definedName name="DATA15">#REF!</definedName>
    <definedName name="DATA16" localSheetId="2">#REF!</definedName>
    <definedName name="DATA16">#REF!</definedName>
    <definedName name="DATA17" localSheetId="2">#REF!</definedName>
    <definedName name="DATA17">#REF!</definedName>
    <definedName name="DATA18" localSheetId="2">#REF!</definedName>
    <definedName name="DATA18">#REF!</definedName>
    <definedName name="DATA19" localSheetId="2">#REF!</definedName>
    <definedName name="DATA19">#REF!</definedName>
    <definedName name="DATA2" localSheetId="2">#REF!</definedName>
    <definedName name="DATA2">#REF!</definedName>
    <definedName name="DATA20" localSheetId="2">#REF!</definedName>
    <definedName name="DATA20">#REF!</definedName>
    <definedName name="DATA21" localSheetId="2">#REF!</definedName>
    <definedName name="DATA21">#REF!</definedName>
    <definedName name="DATA22" localSheetId="2">#REF!</definedName>
    <definedName name="DATA22">#REF!</definedName>
    <definedName name="DATA23" localSheetId="2">#REF!</definedName>
    <definedName name="DATA23">#REF!</definedName>
    <definedName name="DATA24" localSheetId="2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 localSheetId="2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 localSheetId="2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5" localSheetId="2">#REF!</definedName>
    <definedName name="DATA5">#REF!</definedName>
    <definedName name="DATA6" localSheetId="2">#REF!</definedName>
    <definedName name="DATA6">#REF!</definedName>
    <definedName name="DATA7" localSheetId="2">#REF!</definedName>
    <definedName name="DATA7">#REF!</definedName>
    <definedName name="DATA8" localSheetId="2">#REF!</definedName>
    <definedName name="DATA8">#REF!</definedName>
    <definedName name="DATA9" localSheetId="2">#REF!</definedName>
    <definedName name="DATA9">#REF!</definedName>
    <definedName name="DKK">'[1]Donors 2011, 2012, 2013'!$G$48</definedName>
    <definedName name="Euro">'[1]Donors 2011, 2012, 2013'!$C$48</definedName>
    <definedName name="FY_04">'[2]#REF'!$H$1:$H$65536</definedName>
    <definedName name="FY_05">'[2]#REF'!$J$1:$J$65536</definedName>
    <definedName name="FY_06">'[2]#REF'!$L$1:$L$65536</definedName>
    <definedName name="FY_07">'[2]#REF'!$N$1:$N$65536</definedName>
    <definedName name="FY_08">'[2]#REF'!$P$1:$P$65536</definedName>
    <definedName name="FY_09">'[2]#REF'!$R$1:$R$65536</definedName>
    <definedName name="FY_10">'[2]#REF'!$T$1:$T$65536</definedName>
    <definedName name="FY_11">'[2]#REF'!$V$1:$V$65536</definedName>
    <definedName name="g" localSheetId="2">#REF!</definedName>
    <definedName name="g">#REF!</definedName>
    <definedName name="GBP">'[1]Donors 2011, 2012, 2013'!$D$48</definedName>
    <definedName name="IP_Country">'[3]IP and Pipeline-MAIN'!$A$3:$A$153</definedName>
    <definedName name="IP_CTF_Funding">'[3]IP and Pipeline-MAIN'!$F$3:$F$153</definedName>
    <definedName name="IP_Industry">'[3]IP and Pipeline-MAIN'!$J$3:$J$153</definedName>
    <definedName name="IP_MDB">'[3]IP and Pipeline-MAIN'!$D$3:$D$153</definedName>
    <definedName name="IP_Private_Amt">'[3]IP and Pipeline-MAIN'!$G$3:$G$153</definedName>
    <definedName name="IP_Public_Amt">'[3]IP and Pipeline-MAIN'!$H$3:$H$153</definedName>
    <definedName name="IP_Region">'[3]IP and Pipeline-MAIN'!$B$3:$B$153</definedName>
    <definedName name="limcount" hidden="1">2</definedName>
    <definedName name="NZD">'[1]Donors 2011, 2012, 2013'!$H$48</definedName>
    <definedName name="Pipeline_CTF_Funding">'[3]IP and Pipeline-MAIN'!$R$3:$R$153</definedName>
    <definedName name="Pipeline_CTF_Private_Funding">'[3]IP and Pipeline-MAIN'!$V$3:$V$153</definedName>
    <definedName name="Pipeline_CTF_Public_Funding">'[3]IP and Pipeline-MAIN'!$W$3:$W$153</definedName>
    <definedName name="PIPELINE_FEES">'[3]IP and Pipeline-MAIN'!$Y$3:$Y$153</definedName>
    <definedName name="PIPELINE_GRANT">'[3]IP and Pipeline-MAIN'!$X$3:$X$153</definedName>
    <definedName name="Pipeline_MDB">'[3]IP and Pipeline-MAIN'!$L$3:$L$153</definedName>
    <definedName name="print" localSheetId="2">#REF!</definedName>
    <definedName name="print">#REF!</definedName>
    <definedName name="_xlnm.Print_Area" localSheetId="0">'Table 1'!$A$1:$H$39</definedName>
    <definedName name="_xlnm.Print_Area" localSheetId="1">'Table 1a'!$A$1:$N$97</definedName>
    <definedName name="_xlnm.Print_Area" localSheetId="2">'Table 1b'!$A$1:$W$43</definedName>
    <definedName name="_xlnm.Print_Area" localSheetId="3">'Table 2'!$A$1:$Y$34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encount" hidden="1">2</definedName>
    <definedName name="TEST0" localSheetId="2">#REF!</definedName>
    <definedName name="TEST0">#REF!</definedName>
    <definedName name="TEST1" localSheetId="2">#REF!</definedName>
    <definedName name="TEST1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FC_Approval_Date">'[3]IP and Pipeline-MAIN'!$N$3:$N$153</definedName>
  </definedNames>
  <calcPr calcId="145621"/>
</workbook>
</file>

<file path=xl/calcChain.xml><?xml version="1.0" encoding="utf-8"?>
<calcChain xmlns="http://schemas.openxmlformats.org/spreadsheetml/2006/main">
  <c r="J95" i="3" l="1"/>
  <c r="H47" i="1" l="1"/>
  <c r="E45" i="1" l="1"/>
  <c r="K47" i="1" l="1"/>
  <c r="N47" i="1" l="1"/>
  <c r="T47" i="1" l="1"/>
  <c r="V29" i="3" l="1"/>
  <c r="Q47" i="1"/>
  <c r="E47" i="1" l="1"/>
</calcChain>
</file>

<file path=xl/sharedStrings.xml><?xml version="1.0" encoding="utf-8"?>
<sst xmlns="http://schemas.openxmlformats.org/spreadsheetml/2006/main" count="230" uniqueCount="113">
  <si>
    <t>Global Environment Facility Trust Fund</t>
  </si>
  <si>
    <t>(in USD millions)</t>
  </si>
  <si>
    <t xml:space="preserve"> </t>
  </si>
  <si>
    <t>As of June 30, 2009</t>
  </si>
  <si>
    <t>USD eq.  b/</t>
  </si>
  <si>
    <t>USD eq.  c/</t>
  </si>
  <si>
    <t xml:space="preserve">     a. Operational reserve  a/</t>
  </si>
  <si>
    <t xml:space="preserve">     Contributions not released (i.e. pre-payments of installments)</t>
  </si>
  <si>
    <t>3.  Funds held in Trust with no restrictions ( 3 = 1 - 2 )</t>
  </si>
  <si>
    <t>5.  Funds available to support AF Board funding decisions ( 5 = 3 - 4 )</t>
  </si>
  <si>
    <t>May</t>
  </si>
  <si>
    <t>June</t>
  </si>
  <si>
    <t>July</t>
  </si>
  <si>
    <t>Total</t>
  </si>
  <si>
    <t>As of July 31, 2009</t>
  </si>
  <si>
    <t>3.  Funds held in Trust ( 3 = 1 - 2 )</t>
  </si>
  <si>
    <t>Table 1a:   CER Sales Proceeds</t>
  </si>
  <si>
    <t xml:space="preserve">1.  Funds held in Trust </t>
  </si>
  <si>
    <t>1.  Cumulative Receipts</t>
  </si>
  <si>
    <t>As of August 31, 2009</t>
  </si>
  <si>
    <t xml:space="preserve">     a. Trustee Committed b/</t>
  </si>
  <si>
    <t>USD eq.  d/</t>
  </si>
  <si>
    <t>b/  Based on AF Board approved amounts.</t>
  </si>
  <si>
    <t>August</t>
  </si>
  <si>
    <t xml:space="preserve">     Cumulative receipts less cumulative disbursements</t>
  </si>
  <si>
    <t>USD</t>
  </si>
  <si>
    <t>EUR</t>
  </si>
  <si>
    <t>September</t>
  </si>
  <si>
    <t>October</t>
  </si>
  <si>
    <t>November</t>
  </si>
  <si>
    <t xml:space="preserve">Pending foreign exchange conversion: </t>
  </si>
  <si>
    <t>As of January 31, 2010</t>
  </si>
  <si>
    <t>December</t>
  </si>
  <si>
    <t>January</t>
  </si>
  <si>
    <t>b/ Represents the CER amounts that were sold and reported to the Trustee for that month</t>
  </si>
  <si>
    <t>(in USD eq. millions)</t>
  </si>
  <si>
    <t>a/ Valued on the basis of exchange rates of January 31, 2010.</t>
  </si>
  <si>
    <t xml:space="preserve"> (in USD eq. millions)</t>
  </si>
  <si>
    <t xml:space="preserve">     b. Cash receipts from CER proceeds pending foreign exchange conversion </t>
  </si>
  <si>
    <t>CER balance a/</t>
  </si>
  <si>
    <t>b/ Actual USD cash proceeds from CER monetization received during the month</t>
  </si>
  <si>
    <t>a/ in CDM, Swiss, and Bluenext registries, at month-end</t>
  </si>
  <si>
    <t>CER sales</t>
  </si>
  <si>
    <t>As of April 30, 2010</t>
  </si>
  <si>
    <t>February</t>
  </si>
  <si>
    <t>March</t>
  </si>
  <si>
    <t>April</t>
  </si>
  <si>
    <t xml:space="preserve">     d. Cash receipts from Donors pending foreign exchange conversion</t>
  </si>
  <si>
    <t>b/ Includes administrative budget and reimbursements to donors.</t>
  </si>
  <si>
    <t>a/ Includes amounts pending foreign exchange conversion.</t>
  </si>
  <si>
    <t xml:space="preserve">     c. Investment Income earned on undisbursed balances of AF Funds</t>
  </si>
  <si>
    <t>Donor</t>
  </si>
  <si>
    <t>c/   Represents reimbursable contribution from the United Kingdom to the Secretariat Administrative Trust Fund.</t>
  </si>
  <si>
    <t>SEK</t>
  </si>
  <si>
    <t xml:space="preserve">     b. Cash receipts from Donors and Other Sources </t>
  </si>
  <si>
    <t>As of October 31, 2010</t>
  </si>
  <si>
    <t>d/    Represents initial project formulation costs  for NIEs and amounts approved by the AF Board for Programs, Projects and Concepts.</t>
  </si>
  <si>
    <t xml:space="preserve">     a. Cash receipts from CER proceeds  a/</t>
  </si>
  <si>
    <t xml:space="preserve">a/ Includes cash receipts from CER proceeds pending foreign exchange conversion. </t>
  </si>
  <si>
    <t xml:space="preserve">     b. Pending Commitment c/</t>
  </si>
  <si>
    <r>
      <t xml:space="preserve">2.  Restricted Funds  </t>
    </r>
    <r>
      <rPr>
        <u/>
        <sz val="10"/>
        <rFont val="Times New Roman"/>
        <family val="1"/>
      </rPr>
      <t>a/</t>
    </r>
  </si>
  <si>
    <t>As of January 31, 2011</t>
  </si>
  <si>
    <t>Updated as of January 31, 2011</t>
  </si>
  <si>
    <t xml:space="preserve">2.  Planning Amount for New AF Board funding decisions </t>
  </si>
  <si>
    <t>Table 3a: Planning Table</t>
  </si>
  <si>
    <t>1.  Project/program concepts pending final approval by the AF Board</t>
  </si>
  <si>
    <t>a/  Reserve to cover operational requirements of the AF Board</t>
  </si>
  <si>
    <t xml:space="preserve">     a. Projects and Programs</t>
  </si>
  <si>
    <t xml:space="preserve">     b. Operational Expense  b/</t>
  </si>
  <si>
    <t>Table 1: Schedule of Receipts and Cash Transfers</t>
  </si>
  <si>
    <t>2.  Cumulative Cash Transfers</t>
  </si>
  <si>
    <t>4.  Funding decisions pending cash transfers</t>
  </si>
  <si>
    <t xml:space="preserve">b/ Represents administrative budgets, return of unused  amounts to the AF Trust Fund, and reimbursements to Administrative Trust Fund donors.  </t>
  </si>
  <si>
    <t>CHF</t>
  </si>
  <si>
    <t>GBP</t>
  </si>
  <si>
    <t>Proceeds 
USD (millions)</t>
  </si>
  <si>
    <t>Table 2: Schedule of Funds Available</t>
  </si>
  <si>
    <t>Table 1b: Schedule of Donations</t>
  </si>
  <si>
    <t>Currency</t>
  </si>
  <si>
    <t>Effective 
(or signed) Donation</t>
  </si>
  <si>
    <t>Receipts in Currency of Contribution</t>
  </si>
  <si>
    <t>Receipts in USD eq.  a/</t>
  </si>
  <si>
    <t xml:space="preserve">   Germany</t>
  </si>
  <si>
    <t xml:space="preserve">   Monaco</t>
  </si>
  <si>
    <t xml:space="preserve">   Spain</t>
  </si>
  <si>
    <t xml:space="preserve">   Sweden</t>
  </si>
  <si>
    <t xml:space="preserve">   Switzerland</t>
  </si>
  <si>
    <t xml:space="preserve">   United Kingdom</t>
  </si>
  <si>
    <t xml:space="preserve">   Others</t>
  </si>
  <si>
    <t xml:space="preserve">Total Donations Received </t>
  </si>
  <si>
    <t>a/ Represents actual USD receipts.</t>
  </si>
  <si>
    <t xml:space="preserve">   Brussels Capital Region</t>
  </si>
  <si>
    <t>Pledged Donation in Currency of Contribution</t>
  </si>
  <si>
    <t xml:space="preserve">   Finland  </t>
  </si>
  <si>
    <t xml:space="preserve">   Austria</t>
  </si>
  <si>
    <t xml:space="preserve">   Norway </t>
  </si>
  <si>
    <t>NOK</t>
  </si>
  <si>
    <t xml:space="preserve">   France</t>
  </si>
  <si>
    <t xml:space="preserve">   Belgium</t>
  </si>
  <si>
    <t>Feburary</t>
  </si>
  <si>
    <t>As of July 31, 2014</t>
  </si>
  <si>
    <t>Updated as of October 31, 2014</t>
  </si>
  <si>
    <t>Status as of October 31, 2014</t>
  </si>
  <si>
    <t>As of October 31, 2014</t>
  </si>
  <si>
    <t xml:space="preserve">   Belgium (Flanders)</t>
  </si>
  <si>
    <t xml:space="preserve">   Belgium (Wallonia Regions) </t>
  </si>
  <si>
    <t>b/ Donation corresponds to the Donor's pro-rata share of the balance in the Administrative Trust Fund</t>
  </si>
  <si>
    <t xml:space="preserve">   Finland  b/</t>
  </si>
  <si>
    <t xml:space="preserve">   France  b/</t>
  </si>
  <si>
    <t xml:space="preserve">   Japan  b/</t>
  </si>
  <si>
    <t xml:space="preserve">   Norway  b/</t>
  </si>
  <si>
    <t xml:space="preserve">   Switzerland  b/</t>
  </si>
  <si>
    <t xml:space="preserve">   Corporacion Andina de Fomento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</si>
</sst>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[Red]\(#,##0.0\)"/>
    <numFmt numFmtId="166" formatCode="#,##0.000_);[Red]\(#,##0.000\)"/>
    <numFmt numFmtId="167" formatCode="_(* #,##0.00_);_(* \(#,##0.00\);_(* &quot;-&quot;_);_(@_)"/>
    <numFmt numFmtId="168" formatCode="0.0%"/>
    <numFmt numFmtId="169" formatCode="#,##0.00000_);[Red]\(#,##0.00000\)"/>
    <numFmt numFmtId="170" formatCode="#,##0.000000_);[Red]\(#,##0.000000\)"/>
    <numFmt numFmtId="171" formatCode="#,##0.0000000_);[Red]\(#,##0.0000000\)"/>
    <numFmt numFmtId="172" formatCode="_(* #,##0.00000000_);_(* \(#,##0.000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#,##0.0000000000_);[Red]\(#,##0.0000000000\)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£&quot;_(#,##0.00_);&quot;£&quot;\(#,##0.00\);&quot;£&quot;_(0.00_);@_)"/>
    <numFmt numFmtId="180" formatCode="#,##0.00_);\(#,##0.00\);0.00_);@_)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,##0;\-#,##0"/>
    <numFmt numFmtId="185" formatCode="#,##0.0000000000;\-#,##0.0000000000"/>
    <numFmt numFmtId="186" formatCode="#,##0.0;\-#,##0.0"/>
    <numFmt numFmtId="187" formatCode="#,##0.00;\-#,##0.00"/>
    <numFmt numFmtId="188" formatCode="#,##0.000;\-#,##0.000"/>
    <numFmt numFmtId="189" formatCode="#,##0.0000;\-#,##0.0000"/>
    <numFmt numFmtId="190" formatCode="#,##0.00000;\-#,##0.00000"/>
    <numFmt numFmtId="191" formatCode="#,##0.000000;\-#,##0.000000"/>
    <numFmt numFmtId="192" formatCode="#,##0.0000000;\-#,##0.0000000"/>
    <numFmt numFmtId="193" formatCode="#,##0.00000000;\-#,##0.00000000"/>
    <numFmt numFmtId="194" formatCode="#,##0.000000000;\-#,##0.000000000"/>
    <numFmt numFmtId="195" formatCode="_(* #,##0.00000_);_(* \(#,##0.00000\);_(* &quot;-&quot;??_);_(@_)"/>
    <numFmt numFmtId="196" formatCode="_([$€-2]* #,##0.00_);_([$€-2]* \(#,##0.00\);_([$€-2]* &quot;-&quot;??_)"/>
    <numFmt numFmtId="197" formatCode="0.000000"/>
    <numFmt numFmtId="198" formatCode="#,##0.000000000000000000_);[Red]\(#,##0.000000000000000000\)"/>
    <numFmt numFmtId="199" formatCode="_(* #,##0.0000_);_(* \(#,##0.0000\);_(* &quot;-&quot;_);_(@_)"/>
    <numFmt numFmtId="200" formatCode="_(* #,##0.0000000_);_(* \(#,##0.0000000\);_(* &quot;-&quot;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#,##0.000000000000000000"/>
    <numFmt numFmtId="204" formatCode="_(* #,##0.000000000000000000000_);_(* \(#,##0.000000000000000000000\);_(* &quot;-&quot;_);_(@_)"/>
    <numFmt numFmtId="205" formatCode="_(* #,##0.00000000000000000000000000_);_(* \(#,##0.00000000000000000000000000\);_(* &quot;-&quot;_);_(@_)"/>
    <numFmt numFmtId="206" formatCode="_(* #,##0.000000000000_);_(* \(#,##0.000000000000\);_(* &quot;-&quot;??_);_(@_)"/>
    <numFmt numFmtId="207" formatCode="_(* #,##0.00000000000000000000000000000_);_(* \(#,##0.00000000000000000000000000000\);_(* &quot;-&quot;??_);_(@_)"/>
    <numFmt numFmtId="208" formatCode="#,##0.00000000000000000000"/>
    <numFmt numFmtId="209" formatCode="[$-409]d\-mmm\-yy;@"/>
    <numFmt numFmtId="210" formatCode="#,##0.00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i/>
      <sz val="10"/>
      <name val="Times New Roman"/>
      <family val="1"/>
    </font>
    <font>
      <i/>
      <sz val="11"/>
      <color theme="9" tint="-0.249977111117893"/>
      <name val="Times New Roman"/>
      <family val="1"/>
    </font>
    <font>
      <b/>
      <sz val="9"/>
      <color theme="1"/>
      <name val="Arial"/>
      <family val="2"/>
    </font>
    <font>
      <sz val="9"/>
      <color rgb="FF666666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darkGray">
        <fgColor indexed="9"/>
        <bgColor indexed="43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2" fillId="0" borderId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Font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Protection="0">
      <alignment horizontal="right"/>
    </xf>
    <xf numFmtId="0" fontId="18" fillId="0" borderId="0" applyNumberFormat="0" applyFill="0" applyBorder="0" applyProtection="0">
      <alignment vertical="top"/>
    </xf>
    <xf numFmtId="0" fontId="19" fillId="0" borderId="10" applyNumberFormat="0" applyFill="0" applyAlignment="0" applyProtection="0"/>
    <xf numFmtId="0" fontId="20" fillId="0" borderId="11" applyNumberFormat="0" applyFill="0" applyProtection="0">
      <alignment horizontal="center"/>
    </xf>
    <xf numFmtId="0" fontId="2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centerContinuous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184" fontId="10" fillId="0" borderId="0"/>
    <xf numFmtId="185" fontId="10" fillId="0" borderId="0"/>
    <xf numFmtId="186" fontId="10" fillId="0" borderId="0"/>
    <xf numFmtId="187" fontId="10" fillId="0" borderId="0"/>
    <xf numFmtId="188" fontId="10" fillId="0" borderId="0"/>
    <xf numFmtId="189" fontId="10" fillId="0" borderId="0"/>
    <xf numFmtId="190" fontId="10" fillId="0" borderId="0"/>
    <xf numFmtId="191" fontId="10" fillId="0" borderId="0"/>
    <xf numFmtId="192" fontId="10" fillId="0" borderId="0"/>
    <xf numFmtId="193" fontId="10" fillId="0" borderId="0"/>
    <xf numFmtId="194" fontId="10" fillId="0" borderId="0"/>
    <xf numFmtId="0" fontId="23" fillId="21" borderId="0"/>
    <xf numFmtId="49" fontId="10" fillId="0" borderId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38" fillId="35" borderId="0" applyNumberFormat="0" applyBorder="0" applyAlignment="0" applyProtection="0"/>
    <xf numFmtId="0" fontId="38" fillId="37" borderId="0" applyNumberFormat="0" applyBorder="0" applyAlignment="0" applyProtection="0"/>
    <xf numFmtId="0" fontId="38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8" fillId="34" borderId="0" applyNumberFormat="0" applyBorder="0" applyAlignment="0" applyProtection="0"/>
    <xf numFmtId="0" fontId="38" fillId="36" borderId="0" applyNumberFormat="0" applyBorder="0" applyAlignment="0" applyProtection="0"/>
    <xf numFmtId="0" fontId="38" fillId="38" borderId="0" applyNumberFormat="0" applyBorder="0" applyAlignment="0" applyProtection="0"/>
    <xf numFmtId="0" fontId="29" fillId="23" borderId="0" applyNumberFormat="0" applyBorder="0" applyAlignment="0" applyProtection="0"/>
    <xf numFmtId="0" fontId="33" fillId="26" borderId="16" applyNumberFormat="0" applyAlignment="0" applyProtection="0"/>
    <xf numFmtId="0" fontId="35" fillId="27" borderId="19" applyNumberFormat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0" fillId="40" borderId="7" applyNumberFormat="0" applyFont="0" applyBorder="0" applyAlignment="0" applyProtection="0">
      <alignment horizontal="centerContinuous"/>
    </xf>
    <xf numFmtId="0" fontId="41" fillId="41" borderId="1" applyNumberFormat="0" applyBorder="0">
      <alignment horizontal="left"/>
    </xf>
    <xf numFmtId="196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22" borderId="0" applyNumberFormat="0" applyBorder="0" applyAlignment="0" applyProtection="0"/>
    <xf numFmtId="38" fontId="42" fillId="42" borderId="0" applyNumberFormat="0" applyBorder="0" applyAlignment="0" applyProtection="0"/>
    <xf numFmtId="0" fontId="43" fillId="43" borderId="21" applyNumberFormat="0" applyFont="0" applyBorder="0" applyAlignment="0">
      <alignment horizontal="centerContinuous"/>
    </xf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10" fontId="42" fillId="44" borderId="12" applyNumberFormat="0" applyBorder="0" applyAlignment="0" applyProtection="0"/>
    <xf numFmtId="0" fontId="31" fillId="25" borderId="16" applyNumberFormat="0" applyAlignment="0" applyProtection="0"/>
    <xf numFmtId="0" fontId="34" fillId="0" borderId="18" applyNumberFormat="0" applyFill="0" applyAlignment="0" applyProtection="0"/>
    <xf numFmtId="0" fontId="30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44" fillId="40" borderId="5" applyNumberFormat="0" applyBorder="0" applyProtection="0">
      <alignment horizontal="center"/>
    </xf>
    <xf numFmtId="0" fontId="32" fillId="26" borderId="17" applyNumberFormat="0" applyAlignment="0" applyProtection="0"/>
    <xf numFmtId="10" fontId="10" fillId="0" borderId="0" applyFont="0" applyFill="0" applyBorder="0" applyAlignment="0" applyProtection="0"/>
    <xf numFmtId="0" fontId="40" fillId="0" borderId="0"/>
    <xf numFmtId="0" fontId="24" fillId="0" borderId="0" applyNumberFormat="0" applyFill="0" applyBorder="0" applyAlignment="0" applyProtection="0"/>
    <xf numFmtId="0" fontId="43" fillId="0" borderId="6">
      <alignment horizontal="center"/>
    </xf>
    <xf numFmtId="0" fontId="37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/>
    <xf numFmtId="44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/>
  </cellStyleXfs>
  <cellXfs count="282">
    <xf numFmtId="0" fontId="0" fillId="0" borderId="0" xfId="0"/>
    <xf numFmtId="0" fontId="2" fillId="2" borderId="0" xfId="0" applyFont="1" applyFill="1"/>
    <xf numFmtId="38" fontId="2" fillId="2" borderId="0" xfId="1" applyNumberFormat="1" applyFont="1" applyFill="1"/>
    <xf numFmtId="38" fontId="2" fillId="2" borderId="0" xfId="1" applyNumberFormat="1" applyFont="1" applyFill="1" applyBorder="1"/>
    <xf numFmtId="0" fontId="2" fillId="2" borderId="0" xfId="0" applyFont="1" applyFill="1" applyBorder="1"/>
    <xf numFmtId="43" fontId="2" fillId="2" borderId="0" xfId="1" applyFont="1" applyFill="1"/>
    <xf numFmtId="0" fontId="3" fillId="2" borderId="0" xfId="0" applyFont="1" applyFill="1" applyBorder="1" applyAlignment="1">
      <alignment horizontal="center"/>
    </xf>
    <xf numFmtId="38" fontId="2" fillId="2" borderId="0" xfId="1" applyNumberFormat="1" applyFont="1" applyFill="1" applyBorder="1" applyAlignment="1">
      <alignment horizontal="centerContinuous"/>
    </xf>
    <xf numFmtId="0" fontId="4" fillId="2" borderId="0" xfId="0" applyFont="1" applyFill="1" applyBorder="1"/>
    <xf numFmtId="4" fontId="2" fillId="2" borderId="0" xfId="0" applyNumberFormat="1" applyFont="1" applyFill="1" applyBorder="1"/>
    <xf numFmtId="164" fontId="2" fillId="2" borderId="0" xfId="1" applyNumberFormat="1" applyFont="1" applyFill="1" applyBorder="1"/>
    <xf numFmtId="38" fontId="4" fillId="2" borderId="0" xfId="1" applyNumberFormat="1" applyFont="1" applyFill="1" applyBorder="1"/>
    <xf numFmtId="43" fontId="4" fillId="2" borderId="0" xfId="1" applyFont="1" applyFill="1" applyBorder="1"/>
    <xf numFmtId="43" fontId="2" fillId="2" borderId="0" xfId="1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43" fontId="2" fillId="2" borderId="0" xfId="1" applyFont="1" applyFill="1" applyBorder="1"/>
    <xf numFmtId="166" fontId="2" fillId="2" borderId="0" xfId="0" applyNumberFormat="1" applyFont="1" applyFill="1" applyBorder="1"/>
    <xf numFmtId="0" fontId="5" fillId="2" borderId="0" xfId="0" applyFont="1" applyFill="1" applyBorder="1"/>
    <xf numFmtId="38" fontId="5" fillId="2" borderId="0" xfId="1" applyNumberFormat="1" applyFont="1" applyFill="1" applyBorder="1"/>
    <xf numFmtId="43" fontId="5" fillId="2" borderId="0" xfId="1" applyFont="1" applyFill="1"/>
    <xf numFmtId="0" fontId="5" fillId="2" borderId="0" xfId="0" applyFont="1" applyFill="1"/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4" fontId="2" fillId="2" borderId="0" xfId="0" applyNumberFormat="1" applyFont="1" applyFill="1"/>
    <xf numFmtId="43" fontId="6" fillId="2" borderId="0" xfId="1" applyFont="1" applyFill="1"/>
    <xf numFmtId="164" fontId="2" fillId="2" borderId="0" xfId="1" applyNumberFormat="1" applyFont="1" applyFill="1"/>
    <xf numFmtId="43" fontId="2" fillId="2" borderId="0" xfId="0" applyNumberFormat="1" applyFont="1" applyFill="1"/>
    <xf numFmtId="43" fontId="6" fillId="2" borderId="0" xfId="0" applyNumberFormat="1" applyFont="1" applyFill="1"/>
    <xf numFmtId="4" fontId="6" fillId="2" borderId="0" xfId="0" applyNumberFormat="1" applyFont="1" applyFill="1"/>
    <xf numFmtId="0" fontId="7" fillId="0" borderId="0" xfId="0" applyFont="1"/>
    <xf numFmtId="0" fontId="7" fillId="3" borderId="0" xfId="0" applyFont="1" applyFill="1" applyBorder="1"/>
    <xf numFmtId="0" fontId="7" fillId="3" borderId="0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center"/>
    </xf>
    <xf numFmtId="41" fontId="7" fillId="3" borderId="0" xfId="0" applyNumberFormat="1" applyFont="1" applyFill="1" applyBorder="1"/>
    <xf numFmtId="167" fontId="7" fillId="3" borderId="0" xfId="0" applyNumberFormat="1" applyFont="1" applyFill="1" applyBorder="1"/>
    <xf numFmtId="168" fontId="7" fillId="3" borderId="0" xfId="2" applyNumberFormat="1" applyFont="1" applyFill="1" applyBorder="1"/>
    <xf numFmtId="168" fontId="7" fillId="3" borderId="5" xfId="2" applyNumberFormat="1" applyFont="1" applyFill="1" applyBorder="1"/>
    <xf numFmtId="0" fontId="8" fillId="3" borderId="0" xfId="0" applyFont="1" applyFill="1" applyBorder="1"/>
    <xf numFmtId="41" fontId="8" fillId="3" borderId="0" xfId="0" applyNumberFormat="1" applyFont="1" applyFill="1" applyBorder="1"/>
    <xf numFmtId="167" fontId="8" fillId="3" borderId="0" xfId="0" applyNumberFormat="1" applyFont="1" applyFill="1" applyBorder="1"/>
    <xf numFmtId="3" fontId="7" fillId="3" borderId="0" xfId="0" applyNumberFormat="1" applyFont="1" applyFill="1" applyBorder="1"/>
    <xf numFmtId="3" fontId="7" fillId="3" borderId="5" xfId="0" applyNumberFormat="1" applyFont="1" applyFill="1" applyBorder="1"/>
    <xf numFmtId="0" fontId="7" fillId="3" borderId="6" xfId="0" applyFont="1" applyFill="1" applyBorder="1"/>
    <xf numFmtId="4" fontId="7" fillId="3" borderId="6" xfId="0" applyNumberFormat="1" applyFont="1" applyFill="1" applyBorder="1"/>
    <xf numFmtId="0" fontId="7" fillId="0" borderId="0" xfId="0" applyFont="1" applyBorder="1"/>
    <xf numFmtId="4" fontId="7" fillId="0" borderId="0" xfId="0" applyNumberFormat="1" applyFont="1" applyBorder="1"/>
    <xf numFmtId="3" fontId="7" fillId="0" borderId="0" xfId="0" applyNumberFormat="1" applyFont="1" applyBorder="1"/>
    <xf numFmtId="4" fontId="7" fillId="0" borderId="0" xfId="0" applyNumberFormat="1" applyFont="1"/>
    <xf numFmtId="14" fontId="2" fillId="2" borderId="0" xfId="0" applyNumberFormat="1" applyFont="1" applyFill="1" applyBorder="1"/>
    <xf numFmtId="0" fontId="7" fillId="2" borderId="0" xfId="0" applyFont="1" applyFill="1"/>
    <xf numFmtId="169" fontId="4" fillId="2" borderId="0" xfId="1" applyNumberFormat="1" applyFont="1" applyFill="1" applyBorder="1"/>
    <xf numFmtId="170" fontId="4" fillId="2" borderId="0" xfId="1" applyNumberFormat="1" applyFont="1" applyFill="1" applyBorder="1"/>
    <xf numFmtId="43" fontId="4" fillId="2" borderId="0" xfId="0" applyNumberFormat="1" applyFont="1" applyFill="1" applyBorder="1" applyAlignment="1">
      <alignment horizontal="left"/>
    </xf>
    <xf numFmtId="43" fontId="4" fillId="2" borderId="0" xfId="0" applyNumberFormat="1" applyFont="1" applyFill="1" applyBorder="1"/>
    <xf numFmtId="171" fontId="2" fillId="2" borderId="0" xfId="1" applyNumberFormat="1" applyFont="1" applyFill="1" applyBorder="1"/>
    <xf numFmtId="40" fontId="4" fillId="2" borderId="0" xfId="1" applyNumberFormat="1" applyFont="1" applyFill="1" applyBorder="1"/>
    <xf numFmtId="171" fontId="5" fillId="2" borderId="0" xfId="1" applyNumberFormat="1" applyFont="1" applyFill="1" applyBorder="1"/>
    <xf numFmtId="172" fontId="4" fillId="4" borderId="0" xfId="1" applyNumberFormat="1" applyFont="1" applyFill="1" applyBorder="1"/>
    <xf numFmtId="173" fontId="4" fillId="2" borderId="0" xfId="1" applyNumberFormat="1" applyFont="1" applyFill="1" applyBorder="1"/>
    <xf numFmtId="174" fontId="4" fillId="2" borderId="0" xfId="1" applyNumberFormat="1" applyFont="1" applyFill="1" applyBorder="1"/>
    <xf numFmtId="40" fontId="2" fillId="2" borderId="0" xfId="1" applyNumberFormat="1" applyFont="1" applyFill="1" applyBorder="1"/>
    <xf numFmtId="169" fontId="2" fillId="2" borderId="0" xfId="1" applyNumberFormat="1" applyFont="1" applyFill="1" applyBorder="1"/>
    <xf numFmtId="169" fontId="3" fillId="2" borderId="0" xfId="0" applyNumberFormat="1" applyFont="1" applyFill="1" applyBorder="1" applyAlignment="1">
      <alignment horizontal="center"/>
    </xf>
    <xf numFmtId="169" fontId="2" fillId="2" borderId="0" xfId="1" applyNumberFormat="1" applyFont="1" applyFill="1" applyBorder="1" applyAlignment="1">
      <alignment horizontal="centerContinuous"/>
    </xf>
    <xf numFmtId="169" fontId="4" fillId="2" borderId="0" xfId="0" applyNumberFormat="1" applyFont="1" applyFill="1" applyBorder="1"/>
    <xf numFmtId="169" fontId="2" fillId="2" borderId="0" xfId="0" applyNumberFormat="1" applyFont="1" applyFill="1" applyBorder="1"/>
    <xf numFmtId="169" fontId="5" fillId="2" borderId="0" xfId="0" applyNumberFormat="1" applyFont="1" applyFill="1"/>
    <xf numFmtId="169" fontId="2" fillId="2" borderId="0" xfId="0" applyNumberFormat="1" applyFont="1" applyFill="1"/>
    <xf numFmtId="175" fontId="2" fillId="2" borderId="0" xfId="1" applyNumberFormat="1" applyFont="1" applyFill="1" applyBorder="1"/>
    <xf numFmtId="0" fontId="7" fillId="3" borderId="5" xfId="0" applyFont="1" applyFill="1" applyBorder="1"/>
    <xf numFmtId="0" fontId="9" fillId="3" borderId="0" xfId="0" applyFont="1" applyFill="1" applyBorder="1"/>
    <xf numFmtId="41" fontId="8" fillId="3" borderId="2" xfId="0" applyNumberFormat="1" applyFont="1" applyFill="1" applyBorder="1"/>
    <xf numFmtId="167" fontId="8" fillId="3" borderId="2" xfId="0" applyNumberFormat="1" applyFont="1" applyFill="1" applyBorder="1"/>
    <xf numFmtId="41" fontId="7" fillId="0" borderId="0" xfId="0" applyNumberFormat="1" applyFont="1" applyFill="1" applyBorder="1"/>
    <xf numFmtId="0" fontId="7" fillId="2" borderId="0" xfId="0" applyFont="1" applyFill="1" applyBorder="1"/>
    <xf numFmtId="2" fontId="7" fillId="3" borderId="0" xfId="0" applyNumberFormat="1" applyFont="1" applyFill="1" applyBorder="1"/>
    <xf numFmtId="165" fontId="4" fillId="2" borderId="0" xfId="1" applyNumberFormat="1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14" fillId="3" borderId="3" xfId="0" applyFont="1" applyFill="1" applyBorder="1"/>
    <xf numFmtId="0" fontId="14" fillId="3" borderId="4" xfId="0" applyFont="1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5" xfId="0" applyFont="1" applyFill="1" applyBorder="1"/>
    <xf numFmtId="0" fontId="14" fillId="0" borderId="0" xfId="0" applyFont="1" applyBorder="1"/>
    <xf numFmtId="0" fontId="14" fillId="3" borderId="6" xfId="0" applyFont="1" applyFill="1" applyBorder="1"/>
    <xf numFmtId="0" fontId="7" fillId="3" borderId="0" xfId="0" applyFont="1" applyFill="1" applyBorder="1" applyAlignment="1">
      <alignment horizontal="left" wrapText="1"/>
    </xf>
    <xf numFmtId="0" fontId="7" fillId="3" borderId="2" xfId="0" applyFont="1" applyFill="1" applyBorder="1"/>
    <xf numFmtId="0" fontId="14" fillId="0" borderId="2" xfId="0" applyFont="1" applyBorder="1"/>
    <xf numFmtId="0" fontId="7" fillId="4" borderId="0" xfId="0" applyFont="1" applyFill="1" applyBorder="1" applyAlignment="1">
      <alignment horizontal="left" wrapText="1"/>
    </xf>
    <xf numFmtId="0" fontId="14" fillId="3" borderId="7" xfId="0" applyFont="1" applyFill="1" applyBorder="1"/>
    <xf numFmtId="0" fontId="14" fillId="3" borderId="8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2" xfId="1" applyNumberFormat="1" applyFont="1" applyFill="1" applyBorder="1"/>
    <xf numFmtId="38" fontId="7" fillId="2" borderId="3" xfId="1" applyNumberFormat="1" applyFont="1" applyFill="1" applyBorder="1"/>
    <xf numFmtId="0" fontId="7" fillId="2" borderId="4" xfId="0" applyFont="1" applyFill="1" applyBorder="1"/>
    <xf numFmtId="0" fontId="8" fillId="2" borderId="5" xfId="0" applyFont="1" applyFill="1" applyBorder="1" applyAlignment="1">
      <alignment horizontal="center"/>
    </xf>
    <xf numFmtId="38" fontId="7" fillId="2" borderId="5" xfId="1" applyNumberFormat="1" applyFont="1" applyFill="1" applyBorder="1" applyAlignment="1">
      <alignment horizontal="centerContinuous"/>
    </xf>
    <xf numFmtId="0" fontId="15" fillId="2" borderId="0" xfId="0" applyFont="1" applyFill="1" applyBorder="1"/>
    <xf numFmtId="164" fontId="15" fillId="2" borderId="0" xfId="1" applyNumberFormat="1" applyFont="1" applyFill="1" applyBorder="1"/>
    <xf numFmtId="38" fontId="7" fillId="2" borderId="5" xfId="1" applyNumberFormat="1" applyFont="1" applyFill="1" applyBorder="1"/>
    <xf numFmtId="0" fontId="7" fillId="2" borderId="4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3" fillId="2" borderId="5" xfId="0" applyFont="1" applyFill="1" applyBorder="1"/>
    <xf numFmtId="164" fontId="7" fillId="2" borderId="0" xfId="1" applyNumberFormat="1" applyFont="1" applyFill="1" applyBorder="1" applyAlignment="1">
      <alignment horizontal="centerContinuous"/>
    </xf>
    <xf numFmtId="0" fontId="7" fillId="2" borderId="4" xfId="0" applyFont="1" applyFill="1" applyBorder="1" applyAlignment="1"/>
    <xf numFmtId="4" fontId="9" fillId="2" borderId="0" xfId="1" applyNumberFormat="1" applyFont="1" applyFill="1" applyBorder="1" applyAlignment="1">
      <alignment horizontal="right" wrapText="1"/>
    </xf>
    <xf numFmtId="0" fontId="7" fillId="2" borderId="5" xfId="0" applyFont="1" applyFill="1" applyBorder="1"/>
    <xf numFmtId="164" fontId="7" fillId="2" borderId="0" xfId="1" applyNumberFormat="1" applyFont="1" applyFill="1" applyBorder="1"/>
    <xf numFmtId="38" fontId="13" fillId="2" borderId="5" xfId="1" applyNumberFormat="1" applyFont="1" applyFill="1" applyBorder="1"/>
    <xf numFmtId="0" fontId="16" fillId="2" borderId="0" xfId="0" applyFont="1" applyFill="1" applyBorder="1"/>
    <xf numFmtId="43" fontId="16" fillId="2" borderId="0" xfId="1" applyNumberFormat="1" applyFont="1" applyFill="1" applyBorder="1"/>
    <xf numFmtId="43" fontId="8" fillId="2" borderId="0" xfId="1" applyNumberFormat="1" applyFont="1" applyFill="1" applyBorder="1"/>
    <xf numFmtId="43" fontId="16" fillId="2" borderId="0" xfId="0" applyNumberFormat="1" applyFont="1" applyFill="1" applyBorder="1"/>
    <xf numFmtId="43" fontId="7" fillId="2" borderId="0" xfId="1" applyNumberFormat="1" applyFont="1" applyFill="1" applyBorder="1" applyAlignment="1">
      <alignment horizontal="right"/>
    </xf>
    <xf numFmtId="43" fontId="7" fillId="2" borderId="0" xfId="0" applyNumberFormat="1" applyFont="1" applyFill="1" applyBorder="1"/>
    <xf numFmtId="43" fontId="7" fillId="2" borderId="0" xfId="1" applyNumberFormat="1" applyFont="1" applyFill="1" applyBorder="1"/>
    <xf numFmtId="0" fontId="13" fillId="2" borderId="0" xfId="0" applyFont="1" applyFill="1" applyBorder="1"/>
    <xf numFmtId="43" fontId="8" fillId="0" borderId="0" xfId="1" applyNumberFormat="1" applyFont="1" applyFill="1" applyBorder="1"/>
    <xf numFmtId="0" fontId="7" fillId="2" borderId="6" xfId="0" applyFont="1" applyFill="1" applyBorder="1"/>
    <xf numFmtId="43" fontId="7" fillId="2" borderId="6" xfId="0" applyNumberFormat="1" applyFont="1" applyFill="1" applyBorder="1"/>
    <xf numFmtId="0" fontId="7" fillId="2" borderId="7" xfId="0" applyFont="1" applyFill="1" applyBorder="1"/>
    <xf numFmtId="164" fontId="7" fillId="2" borderId="6" xfId="1" applyNumberFormat="1" applyFont="1" applyFill="1" applyBorder="1"/>
    <xf numFmtId="38" fontId="7" fillId="2" borderId="8" xfId="1" applyNumberFormat="1" applyFont="1" applyFill="1" applyBorder="1"/>
    <xf numFmtId="0" fontId="16" fillId="2" borderId="0" xfId="0" applyFont="1" applyFill="1" applyBorder="1" applyAlignment="1">
      <alignment horizontal="left"/>
    </xf>
    <xf numFmtId="43" fontId="16" fillId="2" borderId="0" xfId="1" applyNumberFormat="1" applyFont="1" applyFill="1" applyBorder="1" applyAlignment="1">
      <alignment horizontal="left"/>
    </xf>
    <xf numFmtId="43" fontId="1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43" fontId="7" fillId="2" borderId="0" xfId="1" applyNumberFormat="1" applyFont="1" applyFill="1" applyBorder="1" applyAlignment="1">
      <alignment horizontal="left"/>
    </xf>
    <xf numFmtId="43" fontId="7" fillId="2" borderId="0" xfId="0" applyNumberFormat="1" applyFont="1" applyFill="1" applyBorder="1" applyAlignment="1">
      <alignment horizontal="left"/>
    </xf>
    <xf numFmtId="43" fontId="7" fillId="0" borderId="0" xfId="1" applyNumberFormat="1" applyFont="1" applyFill="1" applyBorder="1"/>
    <xf numFmtId="0" fontId="16" fillId="5" borderId="0" xfId="0" applyFont="1" applyFill="1" applyBorder="1"/>
    <xf numFmtId="43" fontId="16" fillId="5" borderId="0" xfId="1" applyNumberFormat="1" applyFont="1" applyFill="1" applyBorder="1"/>
    <xf numFmtId="43" fontId="8" fillId="5" borderId="0" xfId="1" applyNumberFormat="1" applyFont="1" applyFill="1" applyBorder="1" applyAlignment="1">
      <alignment horizontal="right"/>
    </xf>
    <xf numFmtId="43" fontId="16" fillId="5" borderId="0" xfId="0" applyNumberFormat="1" applyFont="1" applyFill="1" applyBorder="1"/>
    <xf numFmtId="43" fontId="8" fillId="2" borderId="0" xfId="1" applyNumberFormat="1" applyFont="1" applyFill="1" applyBorder="1" applyAlignment="1">
      <alignment horizontal="right"/>
    </xf>
    <xf numFmtId="43" fontId="7" fillId="5" borderId="0" xfId="1" applyNumberFormat="1" applyFont="1" applyFill="1" applyBorder="1"/>
    <xf numFmtId="43" fontId="7" fillId="5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43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3" fontId="2" fillId="2" borderId="6" xfId="1" applyFont="1" applyFill="1" applyBorder="1"/>
    <xf numFmtId="43" fontId="6" fillId="2" borderId="6" xfId="1" applyFont="1" applyFill="1" applyBorder="1"/>
    <xf numFmtId="164" fontId="6" fillId="2" borderId="6" xfId="1" applyNumberFormat="1" applyFont="1" applyFill="1" applyBorder="1"/>
    <xf numFmtId="0" fontId="2" fillId="2" borderId="7" xfId="0" applyFont="1" applyFill="1" applyBorder="1"/>
    <xf numFmtId="38" fontId="2" fillId="2" borderId="8" xfId="1" applyNumberFormat="1" applyFont="1" applyFill="1" applyBorder="1"/>
    <xf numFmtId="0" fontId="2" fillId="0" borderId="0" xfId="0" applyFont="1" applyFill="1"/>
    <xf numFmtId="0" fontId="7" fillId="2" borderId="0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/>
    </xf>
    <xf numFmtId="4" fontId="8" fillId="0" borderId="0" xfId="0" applyNumberFormat="1" applyFont="1"/>
    <xf numFmtId="0" fontId="14" fillId="0" borderId="0" xfId="0" applyFont="1"/>
    <xf numFmtId="0" fontId="9" fillId="3" borderId="0" xfId="0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/>
    </xf>
    <xf numFmtId="41" fontId="7" fillId="2" borderId="0" xfId="0" applyNumberFormat="1" applyFont="1" applyFill="1" applyBorder="1"/>
    <xf numFmtId="41" fontId="7" fillId="3" borderId="6" xfId="0" applyNumberFormat="1" applyFont="1" applyFill="1" applyBorder="1"/>
    <xf numFmtId="167" fontId="7" fillId="3" borderId="6" xfId="0" applyNumberFormat="1" applyFont="1" applyFill="1" applyBorder="1"/>
    <xf numFmtId="4" fontId="14" fillId="0" borderId="0" xfId="0" applyNumberFormat="1" applyFont="1"/>
    <xf numFmtId="0" fontId="14" fillId="0" borderId="0" xfId="0" applyFont="1" applyAlignment="1">
      <alignment horizontal="right"/>
    </xf>
    <xf numFmtId="43" fontId="14" fillId="0" borderId="0" xfId="0" applyNumberFormat="1" applyFont="1" applyBorder="1"/>
    <xf numFmtId="38" fontId="7" fillId="2" borderId="0" xfId="1" applyNumberFormat="1" applyFont="1" applyFill="1"/>
    <xf numFmtId="169" fontId="7" fillId="2" borderId="0" xfId="1" applyNumberFormat="1" applyFont="1" applyFill="1" applyBorder="1"/>
    <xf numFmtId="38" fontId="7" fillId="2" borderId="0" xfId="1" applyNumberFormat="1" applyFont="1" applyFill="1" applyBorder="1"/>
    <xf numFmtId="43" fontId="7" fillId="2" borderId="0" xfId="1" applyFont="1" applyFill="1"/>
    <xf numFmtId="38" fontId="7" fillId="2" borderId="0" xfId="1" applyNumberFormat="1" applyFont="1" applyFill="1" applyBorder="1" applyAlignment="1">
      <alignment horizontal="centerContinuous"/>
    </xf>
    <xf numFmtId="169" fontId="7" fillId="2" borderId="0" xfId="1" applyNumberFormat="1" applyFont="1" applyFill="1" applyBorder="1" applyAlignment="1">
      <alignment horizontal="centerContinuous"/>
    </xf>
    <xf numFmtId="175" fontId="7" fillId="2" borderId="0" xfId="1" applyNumberFormat="1" applyFont="1" applyFill="1" applyBorder="1"/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/>
    <xf numFmtId="0" fontId="7" fillId="2" borderId="6" xfId="0" applyFont="1" applyFill="1" applyBorder="1" applyAlignment="1">
      <alignment horizontal="centerContinuous" wrapText="1"/>
    </xf>
    <xf numFmtId="169" fontId="13" fillId="2" borderId="0" xfId="0" applyNumberFormat="1" applyFont="1" applyFill="1" applyBorder="1"/>
    <xf numFmtId="43" fontId="13" fillId="2" borderId="0" xfId="0" applyNumberFormat="1" applyFont="1" applyFill="1" applyBorder="1"/>
    <xf numFmtId="37" fontId="7" fillId="2" borderId="0" xfId="1" applyNumberFormat="1" applyFont="1" applyFill="1" applyBorder="1"/>
    <xf numFmtId="41" fontId="7" fillId="2" borderId="0" xfId="1" applyNumberFormat="1" applyFont="1" applyFill="1" applyBorder="1"/>
    <xf numFmtId="37" fontId="7" fillId="2" borderId="0" xfId="0" applyNumberFormat="1" applyFont="1" applyFill="1" applyBorder="1"/>
    <xf numFmtId="169" fontId="13" fillId="2" borderId="0" xfId="1" applyNumberFormat="1" applyFont="1" applyFill="1" applyBorder="1"/>
    <xf numFmtId="172" fontId="13" fillId="0" borderId="0" xfId="1" applyNumberFormat="1" applyFont="1" applyFill="1" applyBorder="1"/>
    <xf numFmtId="165" fontId="7" fillId="2" borderId="0" xfId="0" applyNumberFormat="1" applyFont="1" applyFill="1" applyBorder="1"/>
    <xf numFmtId="43" fontId="7" fillId="2" borderId="0" xfId="1" applyFont="1" applyFill="1" applyBorder="1"/>
    <xf numFmtId="37" fontId="7" fillId="2" borderId="0" xfId="1" applyNumberFormat="1" applyFont="1" applyFill="1" applyBorder="1" applyAlignment="1">
      <alignment horizontal="right"/>
    </xf>
    <xf numFmtId="38" fontId="13" fillId="2" borderId="0" xfId="1" applyNumberFormat="1" applyFont="1" applyFill="1" applyBorder="1"/>
    <xf numFmtId="43" fontId="13" fillId="2" borderId="0" xfId="1" applyFont="1" applyFill="1" applyBorder="1"/>
    <xf numFmtId="37" fontId="7" fillId="2" borderId="6" xfId="0" applyNumberFormat="1" applyFont="1" applyFill="1" applyBorder="1"/>
    <xf numFmtId="173" fontId="13" fillId="2" borderId="0" xfId="1" applyNumberFormat="1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8" fillId="6" borderId="0" xfId="0" applyFont="1" applyFill="1" applyBorder="1"/>
    <xf numFmtId="0" fontId="16" fillId="6" borderId="0" xfId="0" applyFont="1" applyFill="1" applyBorder="1"/>
    <xf numFmtId="43" fontId="8" fillId="6" borderId="0" xfId="1" applyNumberFormat="1" applyFont="1" applyFill="1" applyBorder="1"/>
    <xf numFmtId="43" fontId="8" fillId="6" borderId="0" xfId="0" applyNumberFormat="1" applyFont="1" applyFill="1" applyBorder="1"/>
    <xf numFmtId="41" fontId="8" fillId="6" borderId="0" xfId="0" applyNumberFormat="1" applyFont="1" applyFill="1" applyBorder="1"/>
    <xf numFmtId="43" fontId="8" fillId="2" borderId="0" xfId="0" applyNumberFormat="1" applyFont="1" applyFill="1" applyBorder="1"/>
    <xf numFmtId="38" fontId="8" fillId="2" borderId="5" xfId="1" applyNumberFormat="1" applyFont="1" applyFill="1" applyBorder="1"/>
    <xf numFmtId="38" fontId="8" fillId="2" borderId="0" xfId="1" applyNumberFormat="1" applyFont="1" applyFill="1" applyBorder="1"/>
    <xf numFmtId="169" fontId="46" fillId="2" borderId="0" xfId="1" applyNumberFormat="1" applyFont="1" applyFill="1" applyBorder="1"/>
    <xf numFmtId="174" fontId="46" fillId="2" borderId="0" xfId="1" applyNumberFormat="1" applyFont="1" applyFill="1" applyBorder="1"/>
    <xf numFmtId="165" fontId="8" fillId="2" borderId="0" xfId="0" applyNumberFormat="1" applyFont="1" applyFill="1" applyBorder="1"/>
    <xf numFmtId="43" fontId="8" fillId="2" borderId="0" xfId="1" applyFont="1" applyFill="1" applyBorder="1"/>
    <xf numFmtId="0" fontId="8" fillId="2" borderId="0" xfId="0" applyFont="1" applyFill="1"/>
    <xf numFmtId="40" fontId="7" fillId="2" borderId="0" xfId="1" applyNumberFormat="1" applyFont="1" applyFill="1" applyBorder="1"/>
    <xf numFmtId="169" fontId="8" fillId="2" borderId="0" xfId="1" applyNumberFormat="1" applyFont="1" applyFill="1" applyBorder="1"/>
    <xf numFmtId="169" fontId="7" fillId="2" borderId="0" xfId="0" applyNumberFormat="1" applyFont="1" applyFill="1"/>
    <xf numFmtId="43" fontId="7" fillId="2" borderId="0" xfId="0" applyNumberFormat="1" applyFont="1" applyFill="1"/>
    <xf numFmtId="0" fontId="13" fillId="2" borderId="0" xfId="0" applyFont="1" applyFill="1" applyBorder="1" applyAlignment="1">
      <alignment horizontal="left"/>
    </xf>
    <xf numFmtId="164" fontId="13" fillId="2" borderId="0" xfId="1" applyNumberFormat="1" applyFont="1" applyFill="1" applyBorder="1" applyAlignment="1">
      <alignment horizontal="left"/>
    </xf>
    <xf numFmtId="4" fontId="7" fillId="2" borderId="0" xfId="0" applyNumberFormat="1" applyFont="1" applyFill="1" applyBorder="1"/>
    <xf numFmtId="14" fontId="7" fillId="2" borderId="0" xfId="0" applyNumberFormat="1" applyFont="1" applyFill="1" applyBorder="1"/>
    <xf numFmtId="4" fontId="7" fillId="2" borderId="0" xfId="0" applyNumberFormat="1" applyFont="1" applyFill="1"/>
    <xf numFmtId="164" fontId="7" fillId="2" borderId="0" xfId="1" applyNumberFormat="1" applyFont="1" applyFill="1"/>
    <xf numFmtId="197" fontId="4" fillId="0" borderId="0" xfId="1" applyNumberFormat="1" applyFont="1" applyFill="1" applyBorder="1"/>
    <xf numFmtId="197" fontId="4" fillId="2" borderId="0" xfId="1" applyNumberFormat="1" applyFont="1" applyFill="1" applyBorder="1"/>
    <xf numFmtId="38" fontId="2" fillId="2" borderId="0" xfId="1" applyNumberFormat="1" applyFont="1" applyFill="1" applyBorder="1" applyAlignment="1">
      <alignment horizontal="center"/>
    </xf>
    <xf numFmtId="38" fontId="4" fillId="2" borderId="0" xfId="0" applyNumberFormat="1" applyFont="1" applyFill="1" applyBorder="1"/>
    <xf numFmtId="198" fontId="4" fillId="2" borderId="0" xfId="0" applyNumberFormat="1" applyFont="1" applyFill="1" applyBorder="1"/>
    <xf numFmtId="40" fontId="5" fillId="2" borderId="0" xfId="0" applyNumberFormat="1" applyFont="1" applyFill="1"/>
    <xf numFmtId="38" fontId="7" fillId="2" borderId="5" xfId="1" applyNumberFormat="1" applyFont="1" applyFill="1" applyBorder="1" applyAlignment="1">
      <alignment horizontal="center"/>
    </xf>
    <xf numFmtId="169" fontId="2" fillId="2" borderId="0" xfId="1" applyNumberFormat="1" applyFont="1" applyFill="1" applyBorder="1" applyAlignment="1">
      <alignment horizontal="center"/>
    </xf>
    <xf numFmtId="43" fontId="8" fillId="2" borderId="0" xfId="1" applyNumberFormat="1" applyFont="1" applyFill="1" applyBorder="1" applyAlignment="1">
      <alignment horizontal="right"/>
    </xf>
    <xf numFmtId="43" fontId="7" fillId="2" borderId="0" xfId="0" applyNumberFormat="1" applyFont="1" applyFill="1" applyBorder="1" applyAlignment="1">
      <alignment horizontal="right"/>
    </xf>
    <xf numFmtId="169" fontId="47" fillId="2" borderId="0" xfId="1" applyNumberFormat="1" applyFont="1" applyFill="1" applyBorder="1"/>
    <xf numFmtId="43" fontId="8" fillId="2" borderId="0" xfId="1" applyNumberFormat="1" applyFont="1" applyFill="1" applyBorder="1" applyAlignment="1">
      <alignment horizontal="right"/>
    </xf>
    <xf numFmtId="43" fontId="8" fillId="2" borderId="0" xfId="1" applyNumberFormat="1" applyFont="1" applyFill="1" applyBorder="1" applyAlignment="1">
      <alignment horizontal="right"/>
    </xf>
    <xf numFmtId="41" fontId="7" fillId="0" borderId="0" xfId="0" applyNumberFormat="1" applyFont="1" applyFill="1" applyBorder="1"/>
    <xf numFmtId="43" fontId="8" fillId="5" borderId="0" xfId="1" applyNumberFormat="1" applyFont="1" applyFill="1" applyBorder="1" applyAlignment="1">
      <alignment horizontal="right"/>
    </xf>
    <xf numFmtId="174" fontId="2" fillId="2" borderId="0" xfId="1" applyNumberFormat="1" applyFont="1" applyFill="1" applyBorder="1"/>
    <xf numFmtId="173" fontId="2" fillId="2" borderId="0" xfId="0" applyNumberFormat="1" applyFont="1" applyFill="1" applyBorder="1"/>
    <xf numFmtId="175" fontId="2" fillId="2" borderId="0" xfId="0" applyNumberFormat="1" applyFont="1" applyFill="1" applyBorder="1"/>
    <xf numFmtId="199" fontId="14" fillId="0" borderId="0" xfId="0" applyNumberFormat="1" applyFont="1"/>
    <xf numFmtId="203" fontId="14" fillId="0" borderId="0" xfId="0" applyNumberFormat="1" applyFont="1"/>
    <xf numFmtId="206" fontId="14" fillId="0" borderId="0" xfId="0" applyNumberFormat="1" applyFont="1"/>
    <xf numFmtId="4" fontId="48" fillId="45" borderId="0" xfId="0" applyNumberFormat="1" applyFont="1" applyFill="1" applyAlignment="1">
      <alignment horizontal="right" vertical="center" wrapText="1"/>
    </xf>
    <xf numFmtId="0" fontId="49" fillId="0" borderId="0" xfId="0" applyFont="1"/>
    <xf numFmtId="209" fontId="2" fillId="2" borderId="0" xfId="0" applyNumberFormat="1" applyFont="1" applyFill="1" applyBorder="1"/>
    <xf numFmtId="43" fontId="4" fillId="2" borderId="0" xfId="1" applyNumberFormat="1" applyFont="1" applyFill="1" applyBorder="1"/>
    <xf numFmtId="16" fontId="4" fillId="2" borderId="0" xfId="1" applyNumberFormat="1" applyFont="1" applyFill="1" applyBorder="1"/>
    <xf numFmtId="167" fontId="14" fillId="0" borderId="0" xfId="0" applyNumberFormat="1" applyFont="1" applyFill="1"/>
    <xf numFmtId="4" fontId="14" fillId="0" borderId="0" xfId="0" applyNumberFormat="1" applyFont="1" applyFill="1"/>
    <xf numFmtId="0" fontId="14" fillId="0" borderId="0" xfId="0" applyFont="1" applyFill="1"/>
    <xf numFmtId="203" fontId="14" fillId="0" borderId="0" xfId="0" applyNumberFormat="1" applyFont="1" applyFill="1"/>
    <xf numFmtId="43" fontId="14" fillId="0" borderId="0" xfId="1" applyFont="1" applyFill="1"/>
    <xf numFmtId="201" fontId="14" fillId="0" borderId="0" xfId="1" applyNumberFormat="1" applyFont="1" applyFill="1"/>
    <xf numFmtId="202" fontId="14" fillId="0" borderId="0" xfId="0" applyNumberFormat="1" applyFont="1" applyFill="1"/>
    <xf numFmtId="205" fontId="14" fillId="0" borderId="0" xfId="0" applyNumberFormat="1" applyFont="1" applyFill="1"/>
    <xf numFmtId="200" fontId="14" fillId="0" borderId="0" xfId="0" applyNumberFormat="1" applyFont="1" applyFill="1"/>
    <xf numFmtId="173" fontId="14" fillId="0" borderId="0" xfId="1" applyNumberFormat="1" applyFont="1" applyFill="1"/>
    <xf numFmtId="173" fontId="14" fillId="0" borderId="0" xfId="0" applyNumberFormat="1" applyFont="1" applyFill="1"/>
    <xf numFmtId="204" fontId="14" fillId="0" borderId="0" xfId="0" applyNumberFormat="1" applyFont="1" applyFill="1"/>
    <xf numFmtId="195" fontId="14" fillId="0" borderId="0" xfId="0" applyNumberFormat="1" applyFont="1" applyFill="1"/>
    <xf numFmtId="43" fontId="14" fillId="0" borderId="0" xfId="0" applyNumberFormat="1" applyFont="1" applyFill="1"/>
    <xf numFmtId="41" fontId="14" fillId="0" borderId="0" xfId="0" applyNumberFormat="1" applyFont="1" applyFill="1" applyBorder="1"/>
    <xf numFmtId="208" fontId="14" fillId="0" borderId="0" xfId="0" applyNumberFormat="1" applyFont="1" applyFill="1"/>
    <xf numFmtId="207" fontId="14" fillId="0" borderId="0" xfId="0" applyNumberFormat="1" applyFont="1" applyFill="1"/>
    <xf numFmtId="210" fontId="14" fillId="0" borderId="0" xfId="0" applyNumberFormat="1" applyFont="1" applyFill="1"/>
    <xf numFmtId="4" fontId="8" fillId="0" borderId="0" xfId="0" applyNumberFormat="1" applyFont="1" applyFill="1"/>
    <xf numFmtId="169" fontId="13" fillId="0" borderId="0" xfId="0" applyNumberFormat="1" applyFont="1" applyFill="1" applyBorder="1"/>
    <xf numFmtId="43" fontId="13" fillId="0" borderId="0" xfId="0" applyNumberFormat="1" applyFont="1" applyFill="1" applyBorder="1"/>
    <xf numFmtId="43" fontId="46" fillId="0" borderId="0" xfId="0" applyNumberFormat="1" applyFont="1" applyFill="1" applyBorder="1"/>
    <xf numFmtId="0" fontId="49" fillId="0" borderId="0" xfId="0" applyFont="1" applyFill="1" applyBorder="1"/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/>
    </xf>
  </cellXfs>
  <cellStyles count="263">
    <cellStyle name="_%(SignOnly)" xfId="6"/>
    <cellStyle name="_%(SignSpaceOnly)" xfId="7"/>
    <cellStyle name="_Comma" xfId="8"/>
    <cellStyle name="_Currency" xfId="9"/>
    <cellStyle name="_CurrencySpace" xfId="10"/>
    <cellStyle name="_Euro" xfId="11"/>
    <cellStyle name="_Heading" xfId="12"/>
    <cellStyle name="_Highlight" xfId="13"/>
    <cellStyle name="_Multiple" xfId="14"/>
    <cellStyle name="_MultipleSpace" xfId="15"/>
    <cellStyle name="_SubHeading" xfId="16"/>
    <cellStyle name="_Table" xfId="17"/>
    <cellStyle name="_TableHead" xfId="18"/>
    <cellStyle name="_TableRowHead" xfId="19"/>
    <cellStyle name="_TableSuperHead" xfId="20"/>
    <cellStyle name="20% - Accent1 10" xfId="21"/>
    <cellStyle name="20% - Accent1 11" xfId="22"/>
    <cellStyle name="20% - Accent1 2" xfId="23"/>
    <cellStyle name="20% - Accent1 2 2" xfId="187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11" xfId="32"/>
    <cellStyle name="20% - Accent2 2" xfId="33"/>
    <cellStyle name="20% - Accent2 2 2" xfId="188"/>
    <cellStyle name="20% - Accent2 3" xfId="34"/>
    <cellStyle name="20% - Accent2 4" xfId="35"/>
    <cellStyle name="20% - Accent2 5" xfId="36"/>
    <cellStyle name="20% - Accent2 6" xfId="37"/>
    <cellStyle name="20% - Accent2 7" xfId="38"/>
    <cellStyle name="20% - Accent2 8" xfId="39"/>
    <cellStyle name="20% - Accent2 9" xfId="40"/>
    <cellStyle name="20% - Accent3 10" xfId="41"/>
    <cellStyle name="20% - Accent3 11" xfId="42"/>
    <cellStyle name="20% - Accent3 2" xfId="43"/>
    <cellStyle name="20% - Accent3 2 2" xfId="189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 10" xfId="51"/>
    <cellStyle name="20% - Accent4 11" xfId="52"/>
    <cellStyle name="20% - Accent4 2" xfId="53"/>
    <cellStyle name="20% - Accent4 2 2" xfId="190"/>
    <cellStyle name="20% - Accent4 3" xfId="54"/>
    <cellStyle name="20% - Accent4 4" xfId="55"/>
    <cellStyle name="20% - Accent4 5" xfId="56"/>
    <cellStyle name="20% - Accent4 6" xfId="57"/>
    <cellStyle name="20% - Accent4 7" xfId="58"/>
    <cellStyle name="20% - Accent4 8" xfId="59"/>
    <cellStyle name="20% - Accent4 9" xfId="60"/>
    <cellStyle name="20% - Accent5 10" xfId="61"/>
    <cellStyle name="20% - Accent5 11" xfId="62"/>
    <cellStyle name="20% - Accent5 2" xfId="63"/>
    <cellStyle name="20% - Accent5 2 2" xfId="191"/>
    <cellStyle name="20% - Accent5 3" xfId="64"/>
    <cellStyle name="20% - Accent5 4" xfId="65"/>
    <cellStyle name="20% - Accent5 5" xfId="66"/>
    <cellStyle name="20% - Accent5 6" xfId="67"/>
    <cellStyle name="20% - Accent5 7" xfId="68"/>
    <cellStyle name="20% - Accent5 8" xfId="69"/>
    <cellStyle name="20% - Accent5 9" xfId="70"/>
    <cellStyle name="20% - Accent6 10" xfId="71"/>
    <cellStyle name="20% - Accent6 11" xfId="72"/>
    <cellStyle name="20% - Accent6 2" xfId="73"/>
    <cellStyle name="20% - Accent6 2 2" xfId="192"/>
    <cellStyle name="20% - Accent6 3" xfId="74"/>
    <cellStyle name="20% - Accent6 4" xfId="75"/>
    <cellStyle name="20% - Accent6 5" xfId="76"/>
    <cellStyle name="20% - Accent6 6" xfId="77"/>
    <cellStyle name="20% - Accent6 7" xfId="78"/>
    <cellStyle name="20% - Accent6 8" xfId="79"/>
    <cellStyle name="20% - Accent6 9" xfId="80"/>
    <cellStyle name="40% - Accent1 10" xfId="81"/>
    <cellStyle name="40% - Accent1 11" xfId="82"/>
    <cellStyle name="40% - Accent1 2" xfId="83"/>
    <cellStyle name="40% - Accent1 2 2" xfId="193"/>
    <cellStyle name="40% - Accent1 3" xfId="84"/>
    <cellStyle name="40% - Accent1 4" xfId="85"/>
    <cellStyle name="40% - Accent1 5" xfId="86"/>
    <cellStyle name="40% - Accent1 6" xfId="87"/>
    <cellStyle name="40% - Accent1 7" xfId="88"/>
    <cellStyle name="40% - Accent1 8" xfId="89"/>
    <cellStyle name="40% - Accent1 9" xfId="90"/>
    <cellStyle name="40% - Accent2 10" xfId="91"/>
    <cellStyle name="40% - Accent2 11" xfId="92"/>
    <cellStyle name="40% - Accent2 2" xfId="93"/>
    <cellStyle name="40% - Accent2 2 2" xfId="194"/>
    <cellStyle name="40% - Accent2 3" xfId="94"/>
    <cellStyle name="40% - Accent2 4" xfId="95"/>
    <cellStyle name="40% - Accent2 5" xfId="96"/>
    <cellStyle name="40% - Accent2 6" xfId="97"/>
    <cellStyle name="40% - Accent2 7" xfId="98"/>
    <cellStyle name="40% - Accent2 8" xfId="99"/>
    <cellStyle name="40% - Accent2 9" xfId="100"/>
    <cellStyle name="40% - Accent3 10" xfId="101"/>
    <cellStyle name="40% - Accent3 11" xfId="102"/>
    <cellStyle name="40% - Accent3 2" xfId="103"/>
    <cellStyle name="40% - Accent3 2 2" xfId="195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2" xfId="113"/>
    <cellStyle name="40% - Accent4 2 2" xfId="196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2" xfId="123"/>
    <cellStyle name="40% - Accent5 2 2" xfId="197"/>
    <cellStyle name="40% - Accent5 3" xfId="124"/>
    <cellStyle name="40% - Accent5 4" xfId="125"/>
    <cellStyle name="40% - Accent5 5" xfId="126"/>
    <cellStyle name="40% - Accent5 6" xfId="127"/>
    <cellStyle name="40% - Accent5 7" xfId="128"/>
    <cellStyle name="40% - Accent5 8" xfId="129"/>
    <cellStyle name="40% - Accent5 9" xfId="130"/>
    <cellStyle name="40% - Accent6 10" xfId="131"/>
    <cellStyle name="40% - Accent6 11" xfId="132"/>
    <cellStyle name="40% - Accent6 2" xfId="133"/>
    <cellStyle name="40% - Accent6 2 2" xfId="198"/>
    <cellStyle name="40% - Accent6 3" xfId="134"/>
    <cellStyle name="40% - Accent6 4" xfId="135"/>
    <cellStyle name="40% - Accent6 5" xfId="136"/>
    <cellStyle name="40% - Accent6 6" xfId="137"/>
    <cellStyle name="40% - Accent6 7" xfId="138"/>
    <cellStyle name="40% - Accent6 8" xfId="139"/>
    <cellStyle name="40% - Accent6 9" xfId="140"/>
    <cellStyle name="60% - Accent1 2" xfId="199"/>
    <cellStyle name="60% - Accent2 2" xfId="200"/>
    <cellStyle name="60% - Accent3 2" xfId="201"/>
    <cellStyle name="60% - Accent4 2" xfId="202"/>
    <cellStyle name="60% - Accent5 2" xfId="203"/>
    <cellStyle name="60% - Accent6 2" xfId="204"/>
    <cellStyle name="Accent1 2" xfId="205"/>
    <cellStyle name="Accent2 2" xfId="206"/>
    <cellStyle name="Accent3 2" xfId="207"/>
    <cellStyle name="Accent4 2" xfId="208"/>
    <cellStyle name="Accent5 2" xfId="209"/>
    <cellStyle name="Accent6 2" xfId="210"/>
    <cellStyle name="Bad 2" xfId="211"/>
    <cellStyle name="Calculation 2" xfId="212"/>
    <cellStyle name="Check Cell 2" xfId="213"/>
    <cellStyle name="Comma" xfId="1" builtinId="3"/>
    <cellStyle name="Comma 2" xfId="3"/>
    <cellStyle name="Comma 2 2" xfId="185"/>
    <cellStyle name="Comma 2 2 2" xfId="214"/>
    <cellStyle name="Comma 2 3" xfId="215"/>
    <cellStyle name="Comma 3" xfId="141"/>
    <cellStyle name="Comma 3 2" xfId="216"/>
    <cellStyle name="Comma 4" xfId="217"/>
    <cellStyle name="Currency 2" xfId="260"/>
    <cellStyle name="Data" xfId="218"/>
    <cellStyle name="DataInput" xfId="219"/>
    <cellStyle name="Euro" xfId="220"/>
    <cellStyle name="Explanatory Text 2" xfId="221"/>
    <cellStyle name="Good 2" xfId="222"/>
    <cellStyle name="Grey" xfId="223"/>
    <cellStyle name="Header" xfId="224"/>
    <cellStyle name="Heading 1 2" xfId="225"/>
    <cellStyle name="Heading 2 2" xfId="226"/>
    <cellStyle name="Heading 3 2" xfId="227"/>
    <cellStyle name="Heading 4 2" xfId="228"/>
    <cellStyle name="Input [yellow]" xfId="229"/>
    <cellStyle name="Input 2" xfId="230"/>
    <cellStyle name="Linked Cell 2" xfId="231"/>
    <cellStyle name="Neutral 2" xfId="232"/>
    <cellStyle name="Normal" xfId="0" builtinId="0"/>
    <cellStyle name="Normal - Style1" xfId="142"/>
    <cellStyle name="Normal 10" xfId="143"/>
    <cellStyle name="Normal 10 2" xfId="233"/>
    <cellStyle name="Normal 10 2 2" xfId="234"/>
    <cellStyle name="Normal 11" xfId="144"/>
    <cellStyle name="Normal 12" xfId="145"/>
    <cellStyle name="Normal 12 2" xfId="235"/>
    <cellStyle name="Normal 13" xfId="146"/>
    <cellStyle name="Normal 13 2" xfId="236"/>
    <cellStyle name="Normal 14" xfId="147"/>
    <cellStyle name="Normal 14 2" xfId="237"/>
    <cellStyle name="Normal 15" xfId="148"/>
    <cellStyle name="Normal 15 2" xfId="238"/>
    <cellStyle name="Normal 15 3" xfId="239"/>
    <cellStyle name="Normal 16" xfId="149"/>
    <cellStyle name="Normal 17" xfId="259"/>
    <cellStyle name="Normal 17 2" xfId="262"/>
    <cellStyle name="Normal 2" xfId="4"/>
    <cellStyle name="Normal 2 2" xfId="5"/>
    <cellStyle name="Normal 2 3" xfId="184"/>
    <cellStyle name="Normal 3" xfId="150"/>
    <cellStyle name="Normal 3 2" xfId="240"/>
    <cellStyle name="Normal 4" xfId="151"/>
    <cellStyle name="Normal 4 2" xfId="241"/>
    <cellStyle name="Normal 5" xfId="152"/>
    <cellStyle name="Normal 5 2" xfId="242"/>
    <cellStyle name="Normal 6" xfId="153"/>
    <cellStyle name="Normal 6 2" xfId="243"/>
    <cellStyle name="Normal 7" xfId="154"/>
    <cellStyle name="Normal 7 2" xfId="244"/>
    <cellStyle name="Normal 8" xfId="155"/>
    <cellStyle name="Normal 8 2" xfId="245"/>
    <cellStyle name="Normal 9" xfId="156"/>
    <cellStyle name="Normal 9 2" xfId="246"/>
    <cellStyle name="Normal 9 2 2" xfId="247"/>
    <cellStyle name="Normal 9 3" xfId="248"/>
    <cellStyle name="Note 10" xfId="157"/>
    <cellStyle name="Note 11" xfId="158"/>
    <cellStyle name="Note 12" xfId="159"/>
    <cellStyle name="Note 13" xfId="160"/>
    <cellStyle name="Note 14" xfId="161"/>
    <cellStyle name="Note 15" xfId="162"/>
    <cellStyle name="Note 2" xfId="163"/>
    <cellStyle name="Note 2 2" xfId="249"/>
    <cellStyle name="Note 3" xfId="164"/>
    <cellStyle name="Note 3 2" xfId="250"/>
    <cellStyle name="Note 4" xfId="165"/>
    <cellStyle name="Note 5" xfId="166"/>
    <cellStyle name="Note 6" xfId="167"/>
    <cellStyle name="Note 7" xfId="168"/>
    <cellStyle name="Note 8" xfId="169"/>
    <cellStyle name="Note 9" xfId="170"/>
    <cellStyle name="Number0DecimalStyle" xfId="171"/>
    <cellStyle name="Number10DecimalStyle" xfId="172"/>
    <cellStyle name="Number1DecimalStyle" xfId="173"/>
    <cellStyle name="Number2DecimalStyle" xfId="174"/>
    <cellStyle name="Number3DecimalStyle" xfId="175"/>
    <cellStyle name="Number4DecimalStyle" xfId="176"/>
    <cellStyle name="Number5DecimalStyle" xfId="177"/>
    <cellStyle name="Number6DecimalStyle" xfId="178"/>
    <cellStyle name="Number7DecimalStyle" xfId="179"/>
    <cellStyle name="Number8DecimalStyle" xfId="180"/>
    <cellStyle name="Number9DecimalStyle" xfId="181"/>
    <cellStyle name="Option" xfId="251"/>
    <cellStyle name="Output 2" xfId="252"/>
    <cellStyle name="Percent [2]" xfId="253"/>
    <cellStyle name="Percent 2" xfId="2"/>
    <cellStyle name="Percent 2 2" xfId="186"/>
    <cellStyle name="Rpt_Title" xfId="182"/>
    <cellStyle name="Scenario" xfId="254"/>
    <cellStyle name="Style 1" xfId="261"/>
    <cellStyle name="TextStyle" xfId="183"/>
    <cellStyle name="Title 2" xfId="255"/>
    <cellStyle name="Titles" xfId="256"/>
    <cellStyle name="Total 2" xfId="257"/>
    <cellStyle name="Warning Text 2" xfId="25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b307477/AppData/Local/Temp/notesFED327/CGIAR%20projection%20tool%20v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Rustaman/IDA%20currency%20risk/Encashments%20as%20of%203-18-04%20V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b316531/AppData/Local/Temp/notes3178D6/~7599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nnual Summary"/>
      <sheetName val="Projected Resources Win1&amp;2 (2)"/>
      <sheetName val="Projected Resources"/>
      <sheetName val="Donors (2)"/>
      <sheetName val="Donors"/>
      <sheetName val="CRPs"/>
      <sheetName val="CRPs disb W1&amp;2"/>
      <sheetName val="Donors 2011, 2012, 2013"/>
      <sheetName val="Donors 2012-2013"/>
      <sheetName val="Sheet3"/>
      <sheetName val="Rates 03-31-2011"/>
      <sheetName val="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8">
          <cell r="C48">
            <v>1.4076200000000001</v>
          </cell>
          <cell r="D48">
            <v>1.60334</v>
          </cell>
          <cell r="E48">
            <v>1.01939</v>
          </cell>
          <cell r="F48">
            <v>1.0252399999999999</v>
          </cell>
          <cell r="G48">
            <v>0.18878</v>
          </cell>
          <cell r="H48">
            <v>0.75282000000000004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shments"/>
      <sheetName val="Encash-currency"/>
      <sheetName val="FX rates"/>
      <sheetName val="Exceptions"/>
      <sheetName val="Encashments as of 3-18-04 VR"/>
      <sheetName val="#REF"/>
      <sheetName val="Aggregate Inflow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PAGE 1"/>
      <sheetName val="INTRO PAGE 2"/>
      <sheetName val="INTRO PAGE 3"/>
      <sheetName val="NAV BUTTONS"/>
      <sheetName val="UNDER CONS"/>
      <sheetName val="NOTES-INSTRUCTIONS"/>
      <sheetName val="MAIN DATABASE STRUCTURE"/>
      <sheetName val="VALIDATION SHEET"/>
      <sheetName val="Agency Input"/>
      <sheetName val="COUNTRY ISO CODES"/>
      <sheetName val="IP and Pipeline-MAIN"/>
      <sheetName val="IP&amp;PIPELINE Support Sheet"/>
      <sheetName val="SPRING CLEANING SCHED"/>
      <sheetName val="CTF ALLOC COMP"/>
      <sheetName val="MAIN PAGE 1 of 2"/>
      <sheetName val="MAIN PAGE 2 of 2"/>
      <sheetName val="RESOURCES SCHED"/>
      <sheetName val="DATABASE SEARCH"/>
      <sheetName val="DATABASE SEARCH 1"/>
      <sheetName val="DATABASE SEARCH 2"/>
      <sheetName val="DATABASE SEARCH 3"/>
      <sheetName val="PIVOT SUMMARY"/>
      <sheetName val="PROJECT PROFILE"/>
      <sheetName val="DISBURSEMENTS"/>
      <sheetName val="PIPELINE STATUS"/>
      <sheetName val="Submenu-PRIvsPUB Analysis"/>
      <sheetName val="PIPELINE-PRIvsPUB-MDB"/>
      <sheetName val="PIPELINE-PRIvsPUB-REGION"/>
      <sheetName val="PIPELINE-PRIvsPUB-TECH"/>
      <sheetName val="PIPELINE-PRIvsPUB-COUNTRY"/>
      <sheetName val="GRAPH-PRIvsPUB-COUNTRY"/>
      <sheetName val="PIPELINE-MDB-COUNTRY"/>
      <sheetName val="GRAPH-PIPELINE-MDB-COUNTRY"/>
      <sheetName val="PIPELINE SUM-FY2010"/>
      <sheetName val="PIPELINE SUM-FY2011"/>
      <sheetName val="PIPELINE SUM-FY2012"/>
      <sheetName val="PIPELINE SUM-FY2013"/>
      <sheetName val="PIVOT WSHEET"/>
      <sheetName val="Submenu-IPvsPIPELINE ANALYSIS"/>
      <sheetName val="IP vs PIPELINE-BY MDB"/>
      <sheetName val="IP vs PIPELINE-BY REGION"/>
      <sheetName val="IP vs PIPELINE-BY TECH"/>
      <sheetName val="IP vs PIPELINE-BY COUNTRY"/>
      <sheetName val="GRAPHS-CHARTS"/>
      <sheetName val="Comparison Charts"/>
      <sheetName val="IP Analysis"/>
      <sheetName val="Pipeline Analysis"/>
      <sheetName val="IP Analysis-Simplified-MDB"/>
      <sheetName val="PIPE Analysis-Simplified-MDB"/>
      <sheetName val="Pipeline Analysis by Date"/>
      <sheetName val="Projected Resources Av USD"/>
      <sheetName val="Rates 03-31-2011"/>
      <sheetName val="Char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Colombia</v>
          </cell>
          <cell r="B3" t="str">
            <v>LAC</v>
          </cell>
          <cell r="D3" t="str">
            <v>IBRD</v>
          </cell>
          <cell r="F3">
            <v>40</v>
          </cell>
          <cell r="G3">
            <v>0</v>
          </cell>
          <cell r="H3">
            <v>40</v>
          </cell>
          <cell r="J3" t="str">
            <v>Transport</v>
          </cell>
          <cell r="L3" t="str">
            <v>IBRD</v>
          </cell>
          <cell r="N3">
            <v>41426</v>
          </cell>
          <cell r="R3">
            <v>40</v>
          </cell>
          <cell r="V3">
            <v>0</v>
          </cell>
          <cell r="W3">
            <v>40</v>
          </cell>
        </row>
        <row r="4">
          <cell r="A4" t="str">
            <v>Colombia</v>
          </cell>
          <cell r="B4" t="str">
            <v>LAC</v>
          </cell>
          <cell r="D4" t="str">
            <v>IDB</v>
          </cell>
          <cell r="F4">
            <v>60</v>
          </cell>
          <cell r="G4">
            <v>0</v>
          </cell>
          <cell r="H4">
            <v>60</v>
          </cell>
          <cell r="J4" t="str">
            <v>Transport</v>
          </cell>
          <cell r="L4" t="str">
            <v>IDB</v>
          </cell>
          <cell r="N4">
            <v>40787</v>
          </cell>
          <cell r="R4">
            <v>40</v>
          </cell>
          <cell r="V4">
            <v>0</v>
          </cell>
          <cell r="W4">
            <v>40</v>
          </cell>
        </row>
        <row r="5">
          <cell r="A5" t="str">
            <v>Colombia</v>
          </cell>
          <cell r="B5" t="str">
            <v>LAC</v>
          </cell>
          <cell r="J5" t="str">
            <v>Transport</v>
          </cell>
          <cell r="L5" t="str">
            <v>IDB</v>
          </cell>
          <cell r="N5">
            <v>40634</v>
          </cell>
          <cell r="R5">
            <v>20</v>
          </cell>
          <cell r="W5">
            <v>20</v>
          </cell>
        </row>
        <row r="6">
          <cell r="A6" t="str">
            <v>Colombia</v>
          </cell>
          <cell r="B6" t="str">
            <v>LAC</v>
          </cell>
          <cell r="D6" t="str">
            <v>IDB</v>
          </cell>
          <cell r="F6">
            <v>22.5</v>
          </cell>
          <cell r="G6">
            <v>22.5</v>
          </cell>
          <cell r="J6" t="str">
            <v>Energy Efficiency</v>
          </cell>
          <cell r="L6" t="str">
            <v>IDB</v>
          </cell>
          <cell r="N6">
            <v>40513</v>
          </cell>
          <cell r="R6">
            <v>6.11</v>
          </cell>
          <cell r="V6">
            <v>6.11</v>
          </cell>
          <cell r="W6">
            <v>0</v>
          </cell>
        </row>
        <row r="7">
          <cell r="A7" t="str">
            <v>Colombia</v>
          </cell>
          <cell r="B7" t="str">
            <v>LAC</v>
          </cell>
          <cell r="J7" t="str">
            <v>Energy Efficiency</v>
          </cell>
          <cell r="L7" t="str">
            <v>IDB</v>
          </cell>
          <cell r="N7">
            <v>40787</v>
          </cell>
          <cell r="R7">
            <v>16.39</v>
          </cell>
          <cell r="W7">
            <v>16.39</v>
          </cell>
        </row>
        <row r="8">
          <cell r="A8" t="str">
            <v>Colombia</v>
          </cell>
          <cell r="B8" t="str">
            <v>LAC</v>
          </cell>
          <cell r="D8" t="str">
            <v>IDB</v>
          </cell>
          <cell r="F8">
            <v>10</v>
          </cell>
          <cell r="H8">
            <v>10</v>
          </cell>
          <cell r="J8" t="str">
            <v>Energy Efficiency</v>
          </cell>
          <cell r="L8" t="str">
            <v>IDB</v>
          </cell>
          <cell r="N8">
            <v>40787</v>
          </cell>
          <cell r="R8">
            <v>10</v>
          </cell>
          <cell r="W8">
            <v>10</v>
          </cell>
        </row>
        <row r="9">
          <cell r="A9" t="str">
            <v>Colombia</v>
          </cell>
          <cell r="B9" t="str">
            <v>LAC</v>
          </cell>
          <cell r="D9" t="str">
            <v>IFC</v>
          </cell>
          <cell r="F9">
            <v>17.5</v>
          </cell>
          <cell r="G9">
            <v>17.5</v>
          </cell>
          <cell r="H9">
            <v>0</v>
          </cell>
          <cell r="J9" t="str">
            <v>Energy Efficiency</v>
          </cell>
          <cell r="L9" t="str">
            <v>IFC</v>
          </cell>
          <cell r="N9">
            <v>40787</v>
          </cell>
          <cell r="R9">
            <v>6.11</v>
          </cell>
          <cell r="V9">
            <v>6.11</v>
          </cell>
        </row>
        <row r="10">
          <cell r="A10" t="str">
            <v>Colombia</v>
          </cell>
          <cell r="B10" t="str">
            <v>LAC</v>
          </cell>
          <cell r="J10" t="str">
            <v>Energy Efficiency</v>
          </cell>
          <cell r="L10" t="str">
            <v>IFC</v>
          </cell>
          <cell r="N10">
            <v>40513</v>
          </cell>
          <cell r="R10">
            <v>11.39</v>
          </cell>
          <cell r="V10">
            <v>11.39</v>
          </cell>
          <cell r="W10">
            <v>0</v>
          </cell>
        </row>
        <row r="11">
          <cell r="A11" t="str">
            <v xml:space="preserve">       TOTAL</v>
          </cell>
          <cell r="F11">
            <v>150</v>
          </cell>
          <cell r="G11">
            <v>40</v>
          </cell>
          <cell r="H11">
            <v>110</v>
          </cell>
          <cell r="R11">
            <v>150</v>
          </cell>
          <cell r="V11">
            <v>23.61</v>
          </cell>
          <cell r="W11">
            <v>126.39</v>
          </cell>
          <cell r="X11">
            <v>0</v>
          </cell>
          <cell r="Y11">
            <v>0</v>
          </cell>
        </row>
        <row r="12">
          <cell r="A12" t="str">
            <v>Egypt</v>
          </cell>
          <cell r="B12" t="str">
            <v>AFR</v>
          </cell>
          <cell r="D12" t="str">
            <v>AfDB</v>
          </cell>
          <cell r="F12">
            <v>25</v>
          </cell>
          <cell r="G12">
            <v>25</v>
          </cell>
          <cell r="H12">
            <v>0</v>
          </cell>
          <cell r="J12" t="str">
            <v>Renewable Energy</v>
          </cell>
          <cell r="L12" t="str">
            <v>AfDB</v>
          </cell>
          <cell r="N12">
            <v>40664</v>
          </cell>
          <cell r="R12">
            <v>50</v>
          </cell>
          <cell r="V12">
            <v>50</v>
          </cell>
          <cell r="W12">
            <v>0</v>
          </cell>
        </row>
        <row r="13">
          <cell r="A13" t="str">
            <v>Egypt</v>
          </cell>
          <cell r="B13" t="str">
            <v>AFR</v>
          </cell>
          <cell r="D13" t="str">
            <v>IFC</v>
          </cell>
          <cell r="F13">
            <v>25</v>
          </cell>
          <cell r="G13">
            <v>25</v>
          </cell>
          <cell r="H13">
            <v>0</v>
          </cell>
          <cell r="J13" t="str">
            <v>Renewable Energy</v>
          </cell>
          <cell r="R13">
            <v>0</v>
          </cell>
          <cell r="V13">
            <v>0</v>
          </cell>
          <cell r="W13">
            <v>0</v>
          </cell>
        </row>
        <row r="14">
          <cell r="A14" t="str">
            <v>Egypt</v>
          </cell>
          <cell r="B14" t="str">
            <v>AFR</v>
          </cell>
          <cell r="D14" t="str">
            <v>IBRD</v>
          </cell>
          <cell r="F14">
            <v>150</v>
          </cell>
          <cell r="G14">
            <v>0</v>
          </cell>
          <cell r="H14">
            <v>150</v>
          </cell>
          <cell r="J14" t="str">
            <v>Renewable Energy</v>
          </cell>
          <cell r="L14" t="str">
            <v>IBRD</v>
          </cell>
          <cell r="N14">
            <v>40299</v>
          </cell>
          <cell r="R14">
            <v>150</v>
          </cell>
          <cell r="V14">
            <v>0</v>
          </cell>
          <cell r="W14">
            <v>149.75</v>
          </cell>
          <cell r="Y14">
            <v>0.25</v>
          </cell>
        </row>
        <row r="15">
          <cell r="A15" t="str">
            <v>Egypt</v>
          </cell>
          <cell r="B15" t="str">
            <v>AFR</v>
          </cell>
          <cell r="J15" t="str">
            <v>Renewable Energy</v>
          </cell>
          <cell r="R15">
            <v>0</v>
          </cell>
        </row>
        <row r="16">
          <cell r="A16" t="str">
            <v>Egypt</v>
          </cell>
          <cell r="B16" t="str">
            <v>AFR</v>
          </cell>
          <cell r="D16" t="str">
            <v>AfDB</v>
          </cell>
          <cell r="F16">
            <v>50</v>
          </cell>
          <cell r="G16">
            <v>0</v>
          </cell>
          <cell r="H16">
            <v>50</v>
          </cell>
          <cell r="J16" t="str">
            <v>Transport</v>
          </cell>
          <cell r="L16" t="str">
            <v>IBRD</v>
          </cell>
          <cell r="N16">
            <v>41000</v>
          </cell>
          <cell r="R16">
            <v>50</v>
          </cell>
          <cell r="V16">
            <v>0</v>
          </cell>
          <cell r="W16">
            <v>50</v>
          </cell>
        </row>
        <row r="17">
          <cell r="A17" t="str">
            <v>Egypt</v>
          </cell>
          <cell r="B17" t="str">
            <v>AFR</v>
          </cell>
          <cell r="D17" t="str">
            <v>IBRD</v>
          </cell>
          <cell r="F17">
            <v>50</v>
          </cell>
          <cell r="G17">
            <v>0</v>
          </cell>
          <cell r="H17">
            <v>50</v>
          </cell>
          <cell r="J17" t="str">
            <v>Transport</v>
          </cell>
          <cell r="L17" t="str">
            <v>IBRD</v>
          </cell>
          <cell r="N17">
            <v>41000</v>
          </cell>
          <cell r="R17">
            <v>50</v>
          </cell>
          <cell r="V17">
            <v>0</v>
          </cell>
          <cell r="W17">
            <v>50</v>
          </cell>
        </row>
        <row r="18">
          <cell r="A18" t="str">
            <v xml:space="preserve">       TOTAL</v>
          </cell>
          <cell r="F18">
            <v>300</v>
          </cell>
          <cell r="G18">
            <v>50</v>
          </cell>
          <cell r="H18">
            <v>250</v>
          </cell>
          <cell r="R18">
            <v>300</v>
          </cell>
          <cell r="V18">
            <v>50</v>
          </cell>
          <cell r="W18">
            <v>249.75</v>
          </cell>
          <cell r="X18">
            <v>0</v>
          </cell>
          <cell r="Y18">
            <v>0.25</v>
          </cell>
        </row>
        <row r="19">
          <cell r="A19" t="str">
            <v>Indonesia</v>
          </cell>
          <cell r="B19" t="str">
            <v>ASIA</v>
          </cell>
          <cell r="D19" t="str">
            <v>ADB</v>
          </cell>
          <cell r="F19">
            <v>25</v>
          </cell>
          <cell r="G19">
            <v>25</v>
          </cell>
          <cell r="H19">
            <v>0</v>
          </cell>
          <cell r="J19" t="str">
            <v>Energy Efficiency</v>
          </cell>
          <cell r="L19" t="str">
            <v>ADB</v>
          </cell>
          <cell r="N19">
            <v>40695</v>
          </cell>
          <cell r="R19">
            <v>25</v>
          </cell>
          <cell r="V19">
            <v>0</v>
          </cell>
          <cell r="W19">
            <v>25</v>
          </cell>
        </row>
        <row r="20">
          <cell r="A20" t="str">
            <v>Indonesia</v>
          </cell>
          <cell r="B20" t="str">
            <v>ASIA</v>
          </cell>
          <cell r="D20" t="str">
            <v>ADB</v>
          </cell>
          <cell r="F20">
            <v>25</v>
          </cell>
          <cell r="G20">
            <v>25</v>
          </cell>
          <cell r="H20">
            <v>0</v>
          </cell>
          <cell r="J20" t="str">
            <v>Renewable Energy</v>
          </cell>
          <cell r="L20" t="str">
            <v>ADB</v>
          </cell>
          <cell r="N20">
            <v>40695</v>
          </cell>
          <cell r="R20">
            <v>25</v>
          </cell>
          <cell r="V20">
            <v>25</v>
          </cell>
          <cell r="W20">
            <v>0</v>
          </cell>
        </row>
        <row r="21">
          <cell r="A21" t="str">
            <v>Indonesia</v>
          </cell>
          <cell r="B21" t="str">
            <v>ASIA</v>
          </cell>
          <cell r="D21" t="str">
            <v>ADB</v>
          </cell>
          <cell r="F21">
            <v>125</v>
          </cell>
          <cell r="G21">
            <v>0</v>
          </cell>
          <cell r="H21">
            <v>125</v>
          </cell>
          <cell r="J21" t="str">
            <v>Renewable Energy</v>
          </cell>
          <cell r="L21" t="str">
            <v>ADB</v>
          </cell>
          <cell r="N21">
            <v>40940</v>
          </cell>
          <cell r="R21">
            <v>125</v>
          </cell>
          <cell r="V21">
            <v>0</v>
          </cell>
          <cell r="W21">
            <v>125</v>
          </cell>
        </row>
        <row r="22">
          <cell r="A22" t="str">
            <v>Indonesia</v>
          </cell>
          <cell r="B22" t="str">
            <v>ASIA</v>
          </cell>
          <cell r="D22" t="str">
            <v>IFC</v>
          </cell>
          <cell r="F22">
            <v>25</v>
          </cell>
          <cell r="G22">
            <v>25</v>
          </cell>
          <cell r="H22">
            <v>0</v>
          </cell>
          <cell r="J22" t="str">
            <v>Renewable Energy</v>
          </cell>
          <cell r="L22" t="str">
            <v>IFC</v>
          </cell>
          <cell r="N22">
            <v>40695</v>
          </cell>
          <cell r="R22">
            <v>25</v>
          </cell>
          <cell r="V22">
            <v>25</v>
          </cell>
          <cell r="W22">
            <v>0</v>
          </cell>
        </row>
        <row r="23">
          <cell r="A23" t="str">
            <v>Indonesia</v>
          </cell>
          <cell r="B23" t="str">
            <v>ASIA</v>
          </cell>
          <cell r="D23" t="str">
            <v>ADB</v>
          </cell>
          <cell r="F23">
            <v>25</v>
          </cell>
          <cell r="G23">
            <v>25</v>
          </cell>
          <cell r="H23">
            <v>0</v>
          </cell>
          <cell r="J23" t="str">
            <v>Renewable Energy</v>
          </cell>
          <cell r="L23" t="str">
            <v>ADB</v>
          </cell>
          <cell r="N23">
            <v>40603</v>
          </cell>
          <cell r="R23">
            <v>25</v>
          </cell>
          <cell r="V23">
            <v>25</v>
          </cell>
          <cell r="W23">
            <v>0</v>
          </cell>
        </row>
        <row r="24">
          <cell r="A24" t="str">
            <v>Indonesia</v>
          </cell>
          <cell r="B24" t="str">
            <v>ASIA</v>
          </cell>
          <cell r="D24" t="str">
            <v>IBRD</v>
          </cell>
          <cell r="F24">
            <v>125</v>
          </cell>
          <cell r="G24">
            <v>0</v>
          </cell>
          <cell r="H24">
            <v>125</v>
          </cell>
          <cell r="J24" t="str">
            <v>Renewable Energy</v>
          </cell>
          <cell r="L24" t="str">
            <v>IBRD</v>
          </cell>
          <cell r="N24">
            <v>40513</v>
          </cell>
          <cell r="R24">
            <v>125</v>
          </cell>
          <cell r="V24">
            <v>0</v>
          </cell>
          <cell r="W24">
            <v>125</v>
          </cell>
        </row>
        <row r="25">
          <cell r="A25" t="str">
            <v>Indonesia</v>
          </cell>
          <cell r="B25" t="str">
            <v>ASIA</v>
          </cell>
          <cell r="D25" t="str">
            <v>IFC</v>
          </cell>
          <cell r="F25">
            <v>25</v>
          </cell>
          <cell r="G25">
            <v>25</v>
          </cell>
          <cell r="H25">
            <v>0</v>
          </cell>
          <cell r="J25" t="str">
            <v>Energy Efficiency</v>
          </cell>
          <cell r="L25" t="str">
            <v>IFC</v>
          </cell>
          <cell r="N25">
            <v>40634</v>
          </cell>
          <cell r="R25">
            <v>50</v>
          </cell>
          <cell r="V25">
            <v>50</v>
          </cell>
          <cell r="W25">
            <v>0</v>
          </cell>
        </row>
        <row r="26">
          <cell r="A26" t="str">
            <v>Indonesia</v>
          </cell>
          <cell r="B26" t="str">
            <v>ASIA</v>
          </cell>
          <cell r="D26" t="str">
            <v>IFC</v>
          </cell>
          <cell r="F26">
            <v>25</v>
          </cell>
          <cell r="G26">
            <v>25</v>
          </cell>
          <cell r="H26">
            <v>0</v>
          </cell>
          <cell r="J26" t="str">
            <v>Renewable Energy</v>
          </cell>
          <cell r="R26">
            <v>0</v>
          </cell>
          <cell r="V26">
            <v>0</v>
          </cell>
          <cell r="W26">
            <v>0</v>
          </cell>
        </row>
        <row r="27">
          <cell r="A27" t="str">
            <v xml:space="preserve">       TOTAL</v>
          </cell>
          <cell r="F27">
            <v>400</v>
          </cell>
          <cell r="G27">
            <v>150</v>
          </cell>
          <cell r="H27">
            <v>250</v>
          </cell>
          <cell r="R27">
            <v>400</v>
          </cell>
          <cell r="V27">
            <v>125</v>
          </cell>
          <cell r="W27">
            <v>275</v>
          </cell>
          <cell r="X27">
            <v>0</v>
          </cell>
          <cell r="Y27">
            <v>0</v>
          </cell>
        </row>
        <row r="28">
          <cell r="A28" t="str">
            <v>Kazakhstan</v>
          </cell>
          <cell r="B28" t="str">
            <v>ECA</v>
          </cell>
          <cell r="D28" t="str">
            <v>EBRD</v>
          </cell>
          <cell r="F28">
            <v>26</v>
          </cell>
          <cell r="G28">
            <v>26</v>
          </cell>
          <cell r="H28">
            <v>0</v>
          </cell>
          <cell r="J28" t="str">
            <v>Renewable Energy</v>
          </cell>
          <cell r="L28" t="str">
            <v>EBRD</v>
          </cell>
          <cell r="N28">
            <v>40603</v>
          </cell>
          <cell r="R28">
            <v>26</v>
          </cell>
          <cell r="V28">
            <v>26</v>
          </cell>
          <cell r="W28">
            <v>0</v>
          </cell>
        </row>
        <row r="29">
          <cell r="A29" t="str">
            <v>Kazakhstan</v>
          </cell>
          <cell r="B29" t="str">
            <v>ECA</v>
          </cell>
          <cell r="D29" t="str">
            <v>EBRD</v>
          </cell>
          <cell r="F29">
            <v>45</v>
          </cell>
          <cell r="G29">
            <v>45</v>
          </cell>
          <cell r="H29">
            <v>0</v>
          </cell>
          <cell r="J29" t="str">
            <v>Renewable Energy</v>
          </cell>
          <cell r="L29" t="str">
            <v>EBRD</v>
          </cell>
          <cell r="N29">
            <v>40878</v>
          </cell>
          <cell r="R29">
            <v>45</v>
          </cell>
          <cell r="V29">
            <v>45</v>
          </cell>
          <cell r="W29">
            <v>0</v>
          </cell>
        </row>
        <row r="30">
          <cell r="A30" t="str">
            <v>Kazakhstan</v>
          </cell>
          <cell r="B30" t="str">
            <v>ECA</v>
          </cell>
          <cell r="D30" t="str">
            <v>EBRD</v>
          </cell>
          <cell r="F30">
            <v>45</v>
          </cell>
          <cell r="G30">
            <v>45</v>
          </cell>
          <cell r="H30">
            <v>0</v>
          </cell>
          <cell r="J30" t="str">
            <v>Renewable Energy</v>
          </cell>
          <cell r="L30" t="str">
            <v>EBRD</v>
          </cell>
          <cell r="N30">
            <v>41030</v>
          </cell>
          <cell r="R30">
            <v>45</v>
          </cell>
          <cell r="V30">
            <v>45</v>
          </cell>
          <cell r="W30">
            <v>0</v>
          </cell>
        </row>
        <row r="31">
          <cell r="A31" t="str">
            <v>Kazakhstan</v>
          </cell>
          <cell r="B31" t="str">
            <v>ECA</v>
          </cell>
          <cell r="D31" t="str">
            <v>EBRD</v>
          </cell>
          <cell r="F31">
            <v>42</v>
          </cell>
          <cell r="G31">
            <v>42</v>
          </cell>
          <cell r="H31">
            <v>0</v>
          </cell>
          <cell r="J31" t="str">
            <v>Heating</v>
          </cell>
          <cell r="L31" t="str">
            <v>EBRD</v>
          </cell>
          <cell r="N31">
            <v>40544</v>
          </cell>
          <cell r="R31">
            <v>42</v>
          </cell>
          <cell r="V31">
            <v>42</v>
          </cell>
          <cell r="W31">
            <v>0</v>
          </cell>
        </row>
        <row r="32">
          <cell r="A32" t="str">
            <v>Kazakhstan</v>
          </cell>
          <cell r="B32" t="str">
            <v>ECA</v>
          </cell>
          <cell r="D32" t="str">
            <v>IFC</v>
          </cell>
          <cell r="F32">
            <v>20</v>
          </cell>
          <cell r="G32">
            <v>20</v>
          </cell>
          <cell r="H32">
            <v>0</v>
          </cell>
          <cell r="J32" t="str">
            <v>Heating</v>
          </cell>
          <cell r="L32" t="str">
            <v>IFC</v>
          </cell>
          <cell r="N32">
            <v>40664</v>
          </cell>
          <cell r="R32">
            <v>20</v>
          </cell>
          <cell r="V32">
            <v>20</v>
          </cell>
          <cell r="W32">
            <v>0</v>
          </cell>
        </row>
        <row r="33">
          <cell r="A33" t="str">
            <v>Kazakhstan</v>
          </cell>
          <cell r="B33" t="str">
            <v>ECA</v>
          </cell>
          <cell r="D33" t="str">
            <v>IFC</v>
          </cell>
          <cell r="F33">
            <v>22</v>
          </cell>
          <cell r="G33">
            <v>22</v>
          </cell>
          <cell r="H33">
            <v>0</v>
          </cell>
          <cell r="J33" t="str">
            <v>Energy Efficiency</v>
          </cell>
          <cell r="L33" t="str">
            <v>IFC</v>
          </cell>
          <cell r="N33">
            <v>40725</v>
          </cell>
          <cell r="R33">
            <v>22</v>
          </cell>
          <cell r="V33">
            <v>22</v>
          </cell>
          <cell r="W33">
            <v>0</v>
          </cell>
        </row>
        <row r="34">
          <cell r="A34" t="str">
            <v xml:space="preserve">       TOTAL</v>
          </cell>
          <cell r="F34">
            <v>200</v>
          </cell>
          <cell r="G34">
            <v>200</v>
          </cell>
          <cell r="H34">
            <v>0</v>
          </cell>
          <cell r="R34">
            <v>200</v>
          </cell>
          <cell r="V34">
            <v>200</v>
          </cell>
          <cell r="W34">
            <v>0</v>
          </cell>
          <cell r="X34">
            <v>0</v>
          </cell>
          <cell r="Y34">
            <v>0</v>
          </cell>
        </row>
        <row r="35">
          <cell r="A35" t="str">
            <v>CSP-MENA</v>
          </cell>
          <cell r="B35" t="str">
            <v>AFR</v>
          </cell>
          <cell r="D35" t="str">
            <v>IBRD</v>
          </cell>
          <cell r="F35">
            <v>24.333333333333332</v>
          </cell>
          <cell r="G35">
            <v>0</v>
          </cell>
          <cell r="H35">
            <v>24.333333333333332</v>
          </cell>
          <cell r="J35" t="str">
            <v>Renewable Energy</v>
          </cell>
          <cell r="L35" t="str">
            <v>IBRD</v>
          </cell>
          <cell r="N35">
            <v>40664</v>
          </cell>
          <cell r="R35">
            <v>66.666666666666671</v>
          </cell>
          <cell r="V35">
            <v>0</v>
          </cell>
          <cell r="W35">
            <v>66.666666666666671</v>
          </cell>
        </row>
        <row r="36">
          <cell r="A36" t="str">
            <v>CSP-MENA</v>
          </cell>
          <cell r="B36" t="str">
            <v>AFR</v>
          </cell>
          <cell r="D36" t="str">
            <v>AfDB</v>
          </cell>
          <cell r="F36">
            <v>24.333333333333332</v>
          </cell>
          <cell r="G36">
            <v>0</v>
          </cell>
          <cell r="H36">
            <v>24.333333333333332</v>
          </cell>
          <cell r="J36" t="str">
            <v>Renewable Energy</v>
          </cell>
          <cell r="L36" t="str">
            <v>AfDB</v>
          </cell>
          <cell r="N36">
            <v>40664</v>
          </cell>
          <cell r="R36">
            <v>66.666666666666671</v>
          </cell>
          <cell r="V36">
            <v>0</v>
          </cell>
          <cell r="W36">
            <v>66.666666666666671</v>
          </cell>
        </row>
        <row r="37">
          <cell r="A37" t="str">
            <v>CSP-MENA</v>
          </cell>
          <cell r="B37" t="str">
            <v>AFR</v>
          </cell>
          <cell r="D37" t="str">
            <v>IFC</v>
          </cell>
          <cell r="F37">
            <v>24.333333333333332</v>
          </cell>
          <cell r="G37">
            <v>0</v>
          </cell>
          <cell r="H37">
            <v>24.333333333333332</v>
          </cell>
          <cell r="J37" t="str">
            <v>Renewable Energy</v>
          </cell>
          <cell r="L37" t="str">
            <v>IFC</v>
          </cell>
          <cell r="N37">
            <v>40664</v>
          </cell>
          <cell r="R37">
            <v>66.666666666666671</v>
          </cell>
          <cell r="V37">
            <v>0</v>
          </cell>
          <cell r="W37">
            <v>66.666666666666671</v>
          </cell>
        </row>
        <row r="38">
          <cell r="A38" t="str">
            <v>CSP-MENA</v>
          </cell>
          <cell r="B38" t="str">
            <v>AFR</v>
          </cell>
          <cell r="D38" t="str">
            <v>IBRD</v>
          </cell>
          <cell r="F38">
            <v>12</v>
          </cell>
          <cell r="G38">
            <v>0</v>
          </cell>
          <cell r="H38">
            <v>12</v>
          </cell>
          <cell r="J38" t="str">
            <v>Renewable Energy</v>
          </cell>
          <cell r="R38">
            <v>0</v>
          </cell>
        </row>
        <row r="39">
          <cell r="A39" t="str">
            <v>CSP-MENA</v>
          </cell>
          <cell r="B39" t="str">
            <v>AFR</v>
          </cell>
          <cell r="D39" t="str">
            <v>AfDB</v>
          </cell>
          <cell r="F39">
            <v>12</v>
          </cell>
          <cell r="G39">
            <v>0</v>
          </cell>
          <cell r="H39">
            <v>12</v>
          </cell>
          <cell r="J39" t="str">
            <v>Renewable Energy</v>
          </cell>
          <cell r="R39">
            <v>0</v>
          </cell>
        </row>
        <row r="40">
          <cell r="A40" t="str">
            <v>CSP-MENA</v>
          </cell>
          <cell r="B40" t="str">
            <v>AFR</v>
          </cell>
          <cell r="D40" t="str">
            <v>IFC</v>
          </cell>
          <cell r="F40">
            <v>12</v>
          </cell>
          <cell r="G40">
            <v>12</v>
          </cell>
          <cell r="H40">
            <v>0</v>
          </cell>
          <cell r="J40" t="str">
            <v>Renewable Energy</v>
          </cell>
          <cell r="R40">
            <v>0</v>
          </cell>
        </row>
        <row r="41">
          <cell r="A41" t="str">
            <v>CSP-MENA</v>
          </cell>
          <cell r="B41" t="str">
            <v>AFR</v>
          </cell>
          <cell r="D41" t="str">
            <v>IBRD</v>
          </cell>
          <cell r="F41">
            <v>30</v>
          </cell>
          <cell r="G41">
            <v>0</v>
          </cell>
          <cell r="H41">
            <v>30</v>
          </cell>
          <cell r="J41" t="str">
            <v>Renewable Energy</v>
          </cell>
          <cell r="R41">
            <v>0</v>
          </cell>
        </row>
        <row r="42">
          <cell r="A42" t="str">
            <v>CSP-MENA</v>
          </cell>
          <cell r="B42" t="str">
            <v>AFR</v>
          </cell>
          <cell r="D42" t="str">
            <v>AfDB</v>
          </cell>
          <cell r="F42">
            <v>30</v>
          </cell>
          <cell r="G42">
            <v>0</v>
          </cell>
          <cell r="H42">
            <v>30</v>
          </cell>
          <cell r="J42" t="str">
            <v>Renewable Energy</v>
          </cell>
          <cell r="R42">
            <v>0</v>
          </cell>
        </row>
        <row r="43">
          <cell r="A43" t="str">
            <v>CSP-MENA</v>
          </cell>
          <cell r="B43" t="str">
            <v>AFR</v>
          </cell>
          <cell r="D43" t="str">
            <v>IFC</v>
          </cell>
          <cell r="F43">
            <v>30</v>
          </cell>
          <cell r="G43">
            <v>30</v>
          </cell>
          <cell r="H43">
            <v>0</v>
          </cell>
          <cell r="J43" t="str">
            <v>Renewable Energy</v>
          </cell>
          <cell r="R43">
            <v>0</v>
          </cell>
        </row>
        <row r="44">
          <cell r="A44" t="str">
            <v>CSP-MENA</v>
          </cell>
          <cell r="B44" t="str">
            <v>AFR</v>
          </cell>
          <cell r="D44" t="str">
            <v>IBRD</v>
          </cell>
          <cell r="F44">
            <v>17</v>
          </cell>
          <cell r="G44">
            <v>0</v>
          </cell>
          <cell r="H44">
            <v>17</v>
          </cell>
          <cell r="J44" t="str">
            <v>Renewable Energy</v>
          </cell>
          <cell r="L44" t="str">
            <v>IBRD</v>
          </cell>
          <cell r="N44">
            <v>41000</v>
          </cell>
          <cell r="R44">
            <v>50</v>
          </cell>
          <cell r="V44">
            <v>0</v>
          </cell>
          <cell r="W44">
            <v>50</v>
          </cell>
        </row>
        <row r="45">
          <cell r="A45" t="str">
            <v>CSP-MENA</v>
          </cell>
          <cell r="B45" t="str">
            <v>AFR</v>
          </cell>
          <cell r="D45" t="str">
            <v>AfDB</v>
          </cell>
          <cell r="F45">
            <v>17</v>
          </cell>
          <cell r="G45">
            <v>0</v>
          </cell>
          <cell r="H45">
            <v>17</v>
          </cell>
          <cell r="J45" t="str">
            <v>Renewable Energy</v>
          </cell>
          <cell r="L45" t="str">
            <v>AfDB</v>
          </cell>
          <cell r="N45">
            <v>40969</v>
          </cell>
          <cell r="R45">
            <v>50</v>
          </cell>
          <cell r="V45">
            <v>0</v>
          </cell>
          <cell r="W45">
            <v>50</v>
          </cell>
        </row>
        <row r="46">
          <cell r="A46" t="str">
            <v>CSP-MENA</v>
          </cell>
          <cell r="B46" t="str">
            <v>AFR</v>
          </cell>
          <cell r="D46" t="str">
            <v>IFC</v>
          </cell>
          <cell r="F46">
            <v>17</v>
          </cell>
          <cell r="G46">
            <v>17</v>
          </cell>
          <cell r="H46">
            <v>0</v>
          </cell>
          <cell r="J46" t="str">
            <v>Renewable Energy</v>
          </cell>
          <cell r="R46">
            <v>0</v>
          </cell>
        </row>
        <row r="47">
          <cell r="A47" t="str">
            <v>CSP-MENA</v>
          </cell>
          <cell r="B47" t="str">
            <v>AFR</v>
          </cell>
          <cell r="D47" t="str">
            <v>IBRD</v>
          </cell>
          <cell r="F47">
            <v>14.666666666666666</v>
          </cell>
          <cell r="G47">
            <v>0</v>
          </cell>
          <cell r="H47">
            <v>14.666666666666666</v>
          </cell>
          <cell r="J47" t="str">
            <v>Renewable Energy</v>
          </cell>
          <cell r="R47">
            <v>0</v>
          </cell>
        </row>
        <row r="48">
          <cell r="A48" t="str">
            <v>CSP-MENA</v>
          </cell>
          <cell r="B48" t="str">
            <v>AFR</v>
          </cell>
          <cell r="D48" t="str">
            <v>AfDB</v>
          </cell>
          <cell r="F48">
            <v>14.666666666666666</v>
          </cell>
          <cell r="G48">
            <v>0</v>
          </cell>
          <cell r="H48">
            <v>14.666666666666666</v>
          </cell>
          <cell r="J48" t="str">
            <v>Renewable Energy</v>
          </cell>
          <cell r="R48">
            <v>0</v>
          </cell>
        </row>
        <row r="49">
          <cell r="A49" t="str">
            <v>CSP-MENA</v>
          </cell>
          <cell r="B49" t="str">
            <v>AFR</v>
          </cell>
          <cell r="D49" t="str">
            <v>IFC</v>
          </cell>
          <cell r="F49">
            <v>14.666666666666666</v>
          </cell>
          <cell r="G49">
            <v>14.666666666666666</v>
          </cell>
          <cell r="H49">
            <v>0</v>
          </cell>
          <cell r="J49" t="str">
            <v>Renewable Energy</v>
          </cell>
          <cell r="R49">
            <v>0</v>
          </cell>
        </row>
        <row r="50">
          <cell r="A50" t="str">
            <v>CSP-MENA</v>
          </cell>
          <cell r="B50" t="str">
            <v>AFR</v>
          </cell>
          <cell r="D50" t="str">
            <v>IBRD</v>
          </cell>
          <cell r="F50">
            <v>36.5</v>
          </cell>
          <cell r="G50">
            <v>0</v>
          </cell>
          <cell r="H50">
            <v>36.5</v>
          </cell>
          <cell r="J50" t="str">
            <v>Renewable Energy</v>
          </cell>
          <cell r="L50" t="str">
            <v>IBRD</v>
          </cell>
          <cell r="N50">
            <v>41091</v>
          </cell>
          <cell r="R50">
            <v>36.5</v>
          </cell>
          <cell r="V50">
            <v>0</v>
          </cell>
          <cell r="W50">
            <v>36.5</v>
          </cell>
        </row>
        <row r="51">
          <cell r="A51" t="str">
            <v>CSP-MENA</v>
          </cell>
          <cell r="B51" t="str">
            <v>AFR</v>
          </cell>
          <cell r="D51" t="str">
            <v>IFC</v>
          </cell>
          <cell r="F51">
            <v>36.5</v>
          </cell>
          <cell r="G51">
            <v>36.5</v>
          </cell>
          <cell r="H51">
            <v>0</v>
          </cell>
          <cell r="J51" t="str">
            <v>Renewable Energy</v>
          </cell>
          <cell r="L51" t="str">
            <v>IFC</v>
          </cell>
          <cell r="N51">
            <v>40817</v>
          </cell>
          <cell r="R51">
            <v>36.5</v>
          </cell>
          <cell r="V51">
            <v>36.5</v>
          </cell>
          <cell r="W51">
            <v>0</v>
          </cell>
        </row>
        <row r="52">
          <cell r="A52" t="str">
            <v>CSP-MENA</v>
          </cell>
          <cell r="B52" t="str">
            <v>AFR</v>
          </cell>
          <cell r="D52" t="str">
            <v>IBRD</v>
          </cell>
          <cell r="F52">
            <v>20</v>
          </cell>
          <cell r="G52">
            <v>0</v>
          </cell>
          <cell r="H52">
            <v>20</v>
          </cell>
          <cell r="J52" t="str">
            <v>Renewable Energy</v>
          </cell>
          <cell r="L52" t="str">
            <v>IBRD</v>
          </cell>
          <cell r="N52">
            <v>40969</v>
          </cell>
          <cell r="R52">
            <v>40</v>
          </cell>
          <cell r="V52">
            <v>0</v>
          </cell>
          <cell r="W52">
            <v>40</v>
          </cell>
        </row>
        <row r="53">
          <cell r="A53" t="str">
            <v>CSP-MENA</v>
          </cell>
          <cell r="B53" t="str">
            <v>AFR</v>
          </cell>
          <cell r="D53" t="str">
            <v>IFC</v>
          </cell>
          <cell r="F53">
            <v>20</v>
          </cell>
          <cell r="G53">
            <v>20</v>
          </cell>
          <cell r="H53">
            <v>0</v>
          </cell>
          <cell r="J53" t="str">
            <v>Renewable Energy</v>
          </cell>
          <cell r="L53" t="str">
            <v>IFC</v>
          </cell>
          <cell r="N53">
            <v>40817</v>
          </cell>
          <cell r="R53">
            <v>20</v>
          </cell>
          <cell r="V53">
            <v>20</v>
          </cell>
          <cell r="W53">
            <v>0</v>
          </cell>
        </row>
        <row r="54">
          <cell r="A54" t="str">
            <v>CSP-MENA</v>
          </cell>
          <cell r="B54" t="str">
            <v>AFR</v>
          </cell>
          <cell r="D54" t="str">
            <v>IBRD</v>
          </cell>
          <cell r="F54">
            <v>24.333333333333332</v>
          </cell>
          <cell r="G54">
            <v>0</v>
          </cell>
          <cell r="H54">
            <v>24.333333333333332</v>
          </cell>
          <cell r="J54" t="str">
            <v>Renewable Energy</v>
          </cell>
          <cell r="L54" t="str">
            <v>IBRD</v>
          </cell>
          <cell r="N54">
            <v>40969</v>
          </cell>
          <cell r="R54">
            <v>18.5</v>
          </cell>
          <cell r="V54">
            <v>0</v>
          </cell>
          <cell r="W54">
            <v>18.5</v>
          </cell>
        </row>
        <row r="55">
          <cell r="A55" t="str">
            <v>CSP-MENA</v>
          </cell>
          <cell r="B55" t="str">
            <v>AFR</v>
          </cell>
          <cell r="D55" t="str">
            <v>AfDB</v>
          </cell>
          <cell r="F55">
            <v>24.333333333333332</v>
          </cell>
          <cell r="G55">
            <v>0</v>
          </cell>
          <cell r="H55">
            <v>24.333333333333332</v>
          </cell>
          <cell r="J55" t="str">
            <v>Renewable Energy</v>
          </cell>
          <cell r="L55" t="str">
            <v>AfDB</v>
          </cell>
          <cell r="N55">
            <v>40969</v>
          </cell>
          <cell r="R55">
            <v>25</v>
          </cell>
          <cell r="V55">
            <v>0</v>
          </cell>
          <cell r="W55">
            <v>25</v>
          </cell>
        </row>
        <row r="56">
          <cell r="A56" t="str">
            <v>CSP-MENA</v>
          </cell>
          <cell r="B56" t="str">
            <v>AFR</v>
          </cell>
          <cell r="D56" t="str">
            <v>IFC</v>
          </cell>
          <cell r="F56">
            <v>24.333333333333332</v>
          </cell>
          <cell r="G56">
            <v>24.333333333333332</v>
          </cell>
          <cell r="H56">
            <v>0</v>
          </cell>
          <cell r="J56" t="str">
            <v>Renewable Energy</v>
          </cell>
          <cell r="L56" t="str">
            <v>IFC</v>
          </cell>
          <cell r="N56">
            <v>40817</v>
          </cell>
          <cell r="R56">
            <v>25</v>
          </cell>
          <cell r="V56">
            <v>25</v>
          </cell>
          <cell r="W56">
            <v>0</v>
          </cell>
        </row>
        <row r="57">
          <cell r="A57" t="str">
            <v>CSP-MENA</v>
          </cell>
          <cell r="B57" t="str">
            <v>AFR</v>
          </cell>
          <cell r="D57" t="str">
            <v>IBRD</v>
          </cell>
          <cell r="F57">
            <v>24.333333333333332</v>
          </cell>
          <cell r="G57">
            <v>0</v>
          </cell>
          <cell r="H57">
            <v>24.333333333333332</v>
          </cell>
          <cell r="J57" t="str">
            <v>Renewable Energy</v>
          </cell>
          <cell r="L57" t="str">
            <v>IBRD</v>
          </cell>
          <cell r="N57">
            <v>41426</v>
          </cell>
          <cell r="R57">
            <v>23.333333333333332</v>
          </cell>
          <cell r="V57">
            <v>0</v>
          </cell>
          <cell r="W57">
            <v>23.333333333333332</v>
          </cell>
        </row>
        <row r="58">
          <cell r="A58" t="str">
            <v>CSP-MENA</v>
          </cell>
          <cell r="B58" t="str">
            <v>AFR</v>
          </cell>
          <cell r="D58" t="str">
            <v>AfDB</v>
          </cell>
          <cell r="F58">
            <v>24.333333333333332</v>
          </cell>
          <cell r="G58">
            <v>0</v>
          </cell>
          <cell r="H58">
            <v>24.333333333333332</v>
          </cell>
          <cell r="J58" t="str">
            <v>Renewable Energy</v>
          </cell>
          <cell r="L58" t="str">
            <v>AfDB</v>
          </cell>
          <cell r="N58">
            <v>41153</v>
          </cell>
          <cell r="R58">
            <v>23.333333333333332</v>
          </cell>
          <cell r="V58">
            <v>0</v>
          </cell>
          <cell r="W58">
            <v>23.333333333333332</v>
          </cell>
        </row>
        <row r="59">
          <cell r="A59" t="str">
            <v>CSP-MENA</v>
          </cell>
          <cell r="B59" t="str">
            <v>AFR</v>
          </cell>
          <cell r="D59" t="str">
            <v>IFC</v>
          </cell>
          <cell r="F59">
            <v>24.333333333333332</v>
          </cell>
          <cell r="G59">
            <v>24.333333333333332</v>
          </cell>
          <cell r="H59">
            <v>0</v>
          </cell>
          <cell r="J59" t="str">
            <v>Renewable Energy</v>
          </cell>
          <cell r="L59" t="str">
            <v>IFC</v>
          </cell>
          <cell r="N59">
            <v>40909</v>
          </cell>
          <cell r="R59">
            <v>23.333333333333332</v>
          </cell>
          <cell r="V59">
            <v>23.333333333333332</v>
          </cell>
          <cell r="W59">
            <v>0</v>
          </cell>
        </row>
        <row r="60">
          <cell r="A60" t="str">
            <v>CSP-MENA</v>
          </cell>
          <cell r="B60" t="str">
            <v>AFR</v>
          </cell>
          <cell r="D60" t="str">
            <v>IBRD</v>
          </cell>
          <cell r="F60">
            <v>13.333333333333334</v>
          </cell>
          <cell r="G60">
            <v>0</v>
          </cell>
          <cell r="H60">
            <v>13.333333333333334</v>
          </cell>
          <cell r="J60" t="str">
            <v>Renewable Energy</v>
          </cell>
          <cell r="L60" t="str">
            <v>IBRD</v>
          </cell>
          <cell r="N60">
            <v>41426</v>
          </cell>
          <cell r="R60">
            <v>20</v>
          </cell>
          <cell r="V60">
            <v>0</v>
          </cell>
          <cell r="W60">
            <v>20</v>
          </cell>
        </row>
        <row r="61">
          <cell r="A61" t="str">
            <v>CSP-MENA</v>
          </cell>
          <cell r="B61" t="str">
            <v>AFR</v>
          </cell>
          <cell r="D61" t="str">
            <v>AfDB</v>
          </cell>
          <cell r="F61">
            <v>13.333333333333334</v>
          </cell>
          <cell r="G61">
            <v>0</v>
          </cell>
          <cell r="H61">
            <v>13.333333333333334</v>
          </cell>
          <cell r="J61" t="str">
            <v>Renewable Energy</v>
          </cell>
          <cell r="L61" t="str">
            <v>AfDB</v>
          </cell>
          <cell r="N61">
            <v>41153</v>
          </cell>
          <cell r="R61">
            <v>20</v>
          </cell>
          <cell r="V61">
            <v>0</v>
          </cell>
          <cell r="W61">
            <v>20</v>
          </cell>
        </row>
        <row r="62">
          <cell r="A62" t="str">
            <v>CSP-MENA</v>
          </cell>
          <cell r="B62" t="str">
            <v>AFR</v>
          </cell>
          <cell r="D62" t="str">
            <v>IFC</v>
          </cell>
          <cell r="F62">
            <v>13.333333333333334</v>
          </cell>
          <cell r="G62">
            <v>13.333333333333334</v>
          </cell>
          <cell r="H62">
            <v>0</v>
          </cell>
          <cell r="J62" t="str">
            <v>Renewable Energy</v>
          </cell>
          <cell r="L62" t="str">
            <v>IFC</v>
          </cell>
          <cell r="R62">
            <v>0</v>
          </cell>
          <cell r="V62">
            <v>0</v>
          </cell>
          <cell r="W62">
            <v>0</v>
          </cell>
        </row>
        <row r="63">
          <cell r="A63" t="str">
            <v>CSP-MENA</v>
          </cell>
          <cell r="B63" t="str">
            <v>AFR</v>
          </cell>
          <cell r="D63" t="str">
            <v>IBRD</v>
          </cell>
          <cell r="F63">
            <v>19.333333333333332</v>
          </cell>
          <cell r="G63">
            <v>0</v>
          </cell>
          <cell r="H63">
            <v>19.333333333333332</v>
          </cell>
          <cell r="J63" t="str">
            <v>Renewable Energy</v>
          </cell>
          <cell r="L63" t="str">
            <v>IBRD</v>
          </cell>
          <cell r="N63">
            <v>41426</v>
          </cell>
          <cell r="R63">
            <v>19.333333333333332</v>
          </cell>
          <cell r="V63">
            <v>0</v>
          </cell>
          <cell r="W63">
            <v>19.333333333333332</v>
          </cell>
        </row>
        <row r="64">
          <cell r="A64" t="str">
            <v>CSP-MENA</v>
          </cell>
          <cell r="B64" t="str">
            <v>AFR</v>
          </cell>
          <cell r="D64" t="str">
            <v>AfDB</v>
          </cell>
          <cell r="F64">
            <v>19.333333333333332</v>
          </cell>
          <cell r="G64">
            <v>0</v>
          </cell>
          <cell r="H64">
            <v>19.333333333333332</v>
          </cell>
          <cell r="J64" t="str">
            <v>Renewable Energy</v>
          </cell>
          <cell r="L64" t="str">
            <v>AfDB</v>
          </cell>
          <cell r="N64">
            <v>41153</v>
          </cell>
          <cell r="R64">
            <v>38.666666666666664</v>
          </cell>
          <cell r="V64">
            <v>0</v>
          </cell>
          <cell r="W64">
            <v>38.666666666666664</v>
          </cell>
        </row>
        <row r="65">
          <cell r="A65" t="str">
            <v>CSP-MENA</v>
          </cell>
          <cell r="B65" t="str">
            <v>AFR</v>
          </cell>
          <cell r="D65" t="str">
            <v>IFC</v>
          </cell>
          <cell r="F65">
            <v>19.333333333333332</v>
          </cell>
          <cell r="G65">
            <v>19.333333333333332</v>
          </cell>
          <cell r="H65">
            <v>0</v>
          </cell>
          <cell r="J65" t="str">
            <v>Renewable Energy</v>
          </cell>
          <cell r="L65" t="str">
            <v>IFC</v>
          </cell>
          <cell r="N65">
            <v>40909</v>
          </cell>
          <cell r="R65">
            <v>0</v>
          </cell>
          <cell r="V65">
            <v>0</v>
          </cell>
          <cell r="W65">
            <v>0</v>
          </cell>
        </row>
        <row r="66">
          <cell r="A66" t="str">
            <v>CSP-MENA</v>
          </cell>
          <cell r="B66" t="str">
            <v>AFR</v>
          </cell>
          <cell r="D66" t="str">
            <v>IBRD</v>
          </cell>
          <cell r="F66">
            <v>16.333333333333332</v>
          </cell>
          <cell r="G66">
            <v>0</v>
          </cell>
          <cell r="H66">
            <v>16.333333333333332</v>
          </cell>
          <cell r="J66" t="str">
            <v>Renewable Energy</v>
          </cell>
          <cell r="L66" t="str">
            <v>IBRD</v>
          </cell>
          <cell r="N66">
            <v>40909</v>
          </cell>
          <cell r="R66">
            <v>0</v>
          </cell>
          <cell r="V66">
            <v>0</v>
          </cell>
          <cell r="W66">
            <v>0</v>
          </cell>
        </row>
        <row r="67">
          <cell r="A67" t="str">
            <v>CSP-MENA</v>
          </cell>
          <cell r="B67" t="str">
            <v>AFR</v>
          </cell>
          <cell r="D67" t="str">
            <v>AfDB</v>
          </cell>
          <cell r="F67">
            <v>16.333333333333332</v>
          </cell>
          <cell r="G67">
            <v>0</v>
          </cell>
          <cell r="H67">
            <v>16.333333333333332</v>
          </cell>
          <cell r="J67" t="str">
            <v>Renewable Energy</v>
          </cell>
          <cell r="L67" t="str">
            <v>AfDB</v>
          </cell>
          <cell r="N67">
            <v>41153</v>
          </cell>
          <cell r="R67">
            <v>32.666666666666664</v>
          </cell>
          <cell r="V67">
            <v>0</v>
          </cell>
          <cell r="W67">
            <v>32.666666666666664</v>
          </cell>
        </row>
        <row r="68">
          <cell r="A68" t="str">
            <v>CSP-MENA</v>
          </cell>
          <cell r="B68" t="str">
            <v>AFR</v>
          </cell>
          <cell r="D68" t="str">
            <v>IFC</v>
          </cell>
          <cell r="F68">
            <v>16.333333333333332</v>
          </cell>
          <cell r="G68">
            <v>16.333333333333332</v>
          </cell>
          <cell r="H68">
            <v>0</v>
          </cell>
          <cell r="J68" t="str">
            <v>Renewable Energy</v>
          </cell>
          <cell r="L68" t="str">
            <v>IFC</v>
          </cell>
          <cell r="N68">
            <v>40909</v>
          </cell>
          <cell r="R68">
            <v>16.333333333333332</v>
          </cell>
          <cell r="V68">
            <v>16.333333333333332</v>
          </cell>
          <cell r="W68">
            <v>0</v>
          </cell>
        </row>
        <row r="69">
          <cell r="A69" t="str">
            <v>CSP-MENA</v>
          </cell>
          <cell r="B69" t="str">
            <v>AFR</v>
          </cell>
          <cell r="D69" t="str">
            <v>IBRD</v>
          </cell>
          <cell r="F69">
            <v>16.666666666666668</v>
          </cell>
          <cell r="G69">
            <v>0</v>
          </cell>
          <cell r="H69">
            <v>16.666666666666668</v>
          </cell>
          <cell r="J69" t="str">
            <v>Renewable Energy</v>
          </cell>
          <cell r="L69" t="str">
            <v>IBRD</v>
          </cell>
          <cell r="N69">
            <v>41426</v>
          </cell>
          <cell r="R69">
            <v>15</v>
          </cell>
          <cell r="V69">
            <v>0</v>
          </cell>
          <cell r="W69">
            <v>15</v>
          </cell>
        </row>
        <row r="70">
          <cell r="A70" t="str">
            <v>CSP-MENA</v>
          </cell>
          <cell r="B70" t="str">
            <v>AFR</v>
          </cell>
          <cell r="D70" t="str">
            <v>AfDB</v>
          </cell>
          <cell r="F70">
            <v>16.666666666666668</v>
          </cell>
          <cell r="G70">
            <v>0</v>
          </cell>
          <cell r="H70">
            <v>16.666666666666668</v>
          </cell>
          <cell r="J70" t="str">
            <v>Renewable Energy</v>
          </cell>
          <cell r="L70" t="str">
            <v>AfDB</v>
          </cell>
          <cell r="N70">
            <v>41244</v>
          </cell>
          <cell r="R70">
            <v>15</v>
          </cell>
          <cell r="V70">
            <v>0</v>
          </cell>
          <cell r="W70">
            <v>15</v>
          </cell>
        </row>
        <row r="71">
          <cell r="A71" t="str">
            <v>CSP-MENA</v>
          </cell>
          <cell r="B71" t="str">
            <v>AFR</v>
          </cell>
          <cell r="D71" t="str">
            <v>IFC</v>
          </cell>
          <cell r="F71">
            <v>16.666666666666668</v>
          </cell>
          <cell r="G71">
            <v>16.666666666666668</v>
          </cell>
          <cell r="H71">
            <v>0</v>
          </cell>
          <cell r="J71" t="str">
            <v>Renewable Energy</v>
          </cell>
          <cell r="L71" t="str">
            <v>IFC</v>
          </cell>
          <cell r="N71">
            <v>41061</v>
          </cell>
          <cell r="R71">
            <v>15</v>
          </cell>
          <cell r="V71">
            <v>15</v>
          </cell>
          <cell r="W71">
            <v>0</v>
          </cell>
        </row>
        <row r="72">
          <cell r="A72" t="str">
            <v xml:space="preserve">       TOTAL</v>
          </cell>
          <cell r="F72">
            <v>750.00000000000023</v>
          </cell>
          <cell r="G72">
            <v>244.50000000000006</v>
          </cell>
          <cell r="H72">
            <v>505.49999999999983</v>
          </cell>
          <cell r="R72">
            <v>763.50000000000011</v>
          </cell>
          <cell r="V72">
            <v>136.16666666666666</v>
          </cell>
          <cell r="W72">
            <v>627.33333333333326</v>
          </cell>
          <cell r="X72">
            <v>0</v>
          </cell>
          <cell r="Y72">
            <v>0</v>
          </cell>
        </row>
        <row r="73">
          <cell r="A73" t="str">
            <v>Mexico</v>
          </cell>
          <cell r="B73" t="str">
            <v>LAC</v>
          </cell>
          <cell r="D73" t="str">
            <v>IBRD</v>
          </cell>
          <cell r="F73">
            <v>200</v>
          </cell>
          <cell r="G73">
            <v>0</v>
          </cell>
          <cell r="H73">
            <v>200</v>
          </cell>
          <cell r="J73" t="str">
            <v>Transport</v>
          </cell>
          <cell r="L73" t="str">
            <v>IBRD</v>
          </cell>
          <cell r="N73">
            <v>40087</v>
          </cell>
          <cell r="R73">
            <v>200</v>
          </cell>
          <cell r="V73">
            <v>0</v>
          </cell>
          <cell r="W73">
            <v>200</v>
          </cell>
        </row>
        <row r="74">
          <cell r="A74" t="str">
            <v>Mexico</v>
          </cell>
          <cell r="B74" t="str">
            <v>LAC</v>
          </cell>
          <cell r="D74" t="str">
            <v>IBRD</v>
          </cell>
          <cell r="F74">
            <v>50</v>
          </cell>
          <cell r="G74">
            <v>0</v>
          </cell>
          <cell r="H74">
            <v>50</v>
          </cell>
          <cell r="J74" t="str">
            <v>Energy Efficiency</v>
          </cell>
          <cell r="L74" t="str">
            <v>IBRD</v>
          </cell>
          <cell r="N74">
            <v>40422</v>
          </cell>
          <cell r="R74">
            <v>50</v>
          </cell>
          <cell r="V74">
            <v>0</v>
          </cell>
          <cell r="W74">
            <v>50</v>
          </cell>
        </row>
        <row r="75">
          <cell r="A75" t="str">
            <v>Mexico</v>
          </cell>
          <cell r="B75" t="str">
            <v>LAC</v>
          </cell>
          <cell r="D75" t="str">
            <v>IDB</v>
          </cell>
          <cell r="F75">
            <v>50</v>
          </cell>
          <cell r="G75">
            <v>50</v>
          </cell>
          <cell r="J75" t="str">
            <v>Renewable Energy</v>
          </cell>
          <cell r="L75" t="str">
            <v>IDB</v>
          </cell>
          <cell r="N75">
            <v>40118</v>
          </cell>
          <cell r="R75">
            <v>53.377000000000002</v>
          </cell>
          <cell r="V75">
            <v>50</v>
          </cell>
          <cell r="W75">
            <v>0</v>
          </cell>
          <cell r="X75">
            <v>1.54</v>
          </cell>
          <cell r="Y75">
            <v>1.837</v>
          </cell>
        </row>
        <row r="76">
          <cell r="A76" t="str">
            <v>Mexico</v>
          </cell>
          <cell r="B76" t="str">
            <v>LAC</v>
          </cell>
          <cell r="D76" t="str">
            <v>IDB</v>
          </cell>
          <cell r="F76">
            <v>75</v>
          </cell>
          <cell r="H76">
            <v>75</v>
          </cell>
          <cell r="J76" t="str">
            <v>Renewable Energy</v>
          </cell>
          <cell r="R76">
            <v>0</v>
          </cell>
        </row>
        <row r="77">
          <cell r="A77" t="str">
            <v>Mexico</v>
          </cell>
          <cell r="B77" t="str">
            <v>LAC</v>
          </cell>
          <cell r="F77">
            <v>0</v>
          </cell>
          <cell r="J77" t="str">
            <v>Renewable Energy</v>
          </cell>
          <cell r="R77">
            <v>0</v>
          </cell>
        </row>
        <row r="78">
          <cell r="A78" t="str">
            <v>Mexico</v>
          </cell>
          <cell r="B78" t="str">
            <v>LAC</v>
          </cell>
          <cell r="F78">
            <v>0</v>
          </cell>
          <cell r="J78" t="str">
            <v>Renewable Energy</v>
          </cell>
          <cell r="L78" t="str">
            <v>IDB</v>
          </cell>
          <cell r="N78">
            <v>40695</v>
          </cell>
          <cell r="R78">
            <v>71.623000000000005</v>
          </cell>
          <cell r="V78">
            <v>0</v>
          </cell>
          <cell r="W78">
            <v>71.623000000000005</v>
          </cell>
        </row>
        <row r="79">
          <cell r="A79" t="str">
            <v>Mexico</v>
          </cell>
          <cell r="B79" t="str">
            <v>LAC</v>
          </cell>
          <cell r="D79" t="str">
            <v>IDB</v>
          </cell>
          <cell r="F79">
            <v>25</v>
          </cell>
          <cell r="G79">
            <v>25</v>
          </cell>
          <cell r="J79" t="str">
            <v>Energy Efficiency</v>
          </cell>
          <cell r="L79" t="str">
            <v>IDB</v>
          </cell>
          <cell r="N79">
            <v>40603</v>
          </cell>
          <cell r="R79">
            <v>24.4</v>
          </cell>
          <cell r="V79">
            <v>24.4</v>
          </cell>
          <cell r="W79">
            <v>0</v>
          </cell>
        </row>
        <row r="80">
          <cell r="A80" t="str">
            <v>Mexico</v>
          </cell>
          <cell r="B80" t="str">
            <v>LAC</v>
          </cell>
          <cell r="D80" t="str">
            <v>IDB</v>
          </cell>
          <cell r="F80">
            <v>50</v>
          </cell>
          <cell r="H80">
            <v>50</v>
          </cell>
          <cell r="J80" t="str">
            <v>Energy Efficiency</v>
          </cell>
          <cell r="L80" t="str">
            <v>IDB</v>
          </cell>
          <cell r="N80">
            <v>40756</v>
          </cell>
          <cell r="R80">
            <v>50.6</v>
          </cell>
          <cell r="V80">
            <v>0</v>
          </cell>
          <cell r="W80">
            <v>50.6</v>
          </cell>
        </row>
        <row r="81">
          <cell r="A81" t="str">
            <v>Mexico</v>
          </cell>
          <cell r="B81" t="str">
            <v>LAC</v>
          </cell>
          <cell r="F81">
            <v>0</v>
          </cell>
          <cell r="J81" t="str">
            <v>Energy Efficiency</v>
          </cell>
          <cell r="L81" t="str">
            <v>IFC</v>
          </cell>
          <cell r="N81">
            <v>39934</v>
          </cell>
          <cell r="R81">
            <v>15.6</v>
          </cell>
          <cell r="V81">
            <v>15</v>
          </cell>
          <cell r="W81">
            <v>0</v>
          </cell>
          <cell r="Y81">
            <v>0.6</v>
          </cell>
        </row>
        <row r="82">
          <cell r="A82" t="str">
            <v>Mexico</v>
          </cell>
          <cell r="B82" t="str">
            <v>LAC</v>
          </cell>
          <cell r="F82">
            <v>0</v>
          </cell>
          <cell r="J82" t="str">
            <v>Energy Efficiency</v>
          </cell>
          <cell r="R82">
            <v>0</v>
          </cell>
        </row>
        <row r="83">
          <cell r="A83" t="str">
            <v>Mexico</v>
          </cell>
          <cell r="B83" t="str">
            <v>LAC</v>
          </cell>
          <cell r="D83" t="str">
            <v>IFC</v>
          </cell>
          <cell r="F83">
            <v>50</v>
          </cell>
          <cell r="G83">
            <v>50</v>
          </cell>
          <cell r="J83" t="str">
            <v>Energy Efficiency</v>
          </cell>
          <cell r="L83" t="str">
            <v>IFC</v>
          </cell>
          <cell r="N83">
            <v>40664</v>
          </cell>
          <cell r="R83">
            <v>14.4</v>
          </cell>
          <cell r="V83">
            <v>14.4</v>
          </cell>
          <cell r="W83">
            <v>0</v>
          </cell>
        </row>
        <row r="84">
          <cell r="A84" t="str">
            <v>Mexico</v>
          </cell>
          <cell r="B84" t="str">
            <v>LAC</v>
          </cell>
          <cell r="F84">
            <v>0</v>
          </cell>
          <cell r="J84" t="str">
            <v>Energy Efficiency</v>
          </cell>
          <cell r="L84" t="str">
            <v>IFC</v>
          </cell>
          <cell r="N84">
            <v>40664</v>
          </cell>
          <cell r="R84">
            <v>20</v>
          </cell>
          <cell r="V84">
            <v>20</v>
          </cell>
          <cell r="W84">
            <v>0</v>
          </cell>
        </row>
        <row r="85">
          <cell r="A85" t="str">
            <v xml:space="preserve">       TOTAL</v>
          </cell>
          <cell r="F85">
            <v>500</v>
          </cell>
          <cell r="G85">
            <v>125</v>
          </cell>
          <cell r="H85">
            <v>375</v>
          </cell>
          <cell r="R85">
            <v>500</v>
          </cell>
          <cell r="V85">
            <v>123.80000000000001</v>
          </cell>
          <cell r="W85">
            <v>372.22300000000001</v>
          </cell>
          <cell r="X85">
            <v>1.54</v>
          </cell>
          <cell r="Y85">
            <v>2.4369999999999998</v>
          </cell>
        </row>
        <row r="86">
          <cell r="A86" t="str">
            <v>Morocco</v>
          </cell>
          <cell r="B86" t="str">
            <v>AFR</v>
          </cell>
          <cell r="D86" t="str">
            <v>AfDB</v>
          </cell>
          <cell r="F86">
            <v>50</v>
          </cell>
          <cell r="G86">
            <v>50</v>
          </cell>
          <cell r="H86">
            <v>0</v>
          </cell>
          <cell r="J86" t="str">
            <v>Renewable Energy</v>
          </cell>
          <cell r="L86" t="str">
            <v>AfDB</v>
          </cell>
          <cell r="N86">
            <v>40695</v>
          </cell>
          <cell r="R86">
            <v>25</v>
          </cell>
          <cell r="V86">
            <v>25</v>
          </cell>
          <cell r="W86">
            <v>0</v>
          </cell>
        </row>
        <row r="87">
          <cell r="A87" t="str">
            <v>Morocco</v>
          </cell>
          <cell r="B87" t="str">
            <v>AFR</v>
          </cell>
          <cell r="F87">
            <v>0</v>
          </cell>
          <cell r="J87" t="str">
            <v>Renewable Energy</v>
          </cell>
          <cell r="L87" t="str">
            <v>AfDB</v>
          </cell>
          <cell r="N87">
            <v>40695</v>
          </cell>
          <cell r="R87">
            <v>25</v>
          </cell>
          <cell r="V87">
            <v>25</v>
          </cell>
          <cell r="W87">
            <v>0</v>
          </cell>
        </row>
        <row r="88">
          <cell r="A88" t="str">
            <v>Morocco</v>
          </cell>
          <cell r="B88" t="str">
            <v>AFR</v>
          </cell>
          <cell r="D88" t="str">
            <v>IBRD</v>
          </cell>
          <cell r="F88">
            <v>75</v>
          </cell>
          <cell r="G88">
            <v>0</v>
          </cell>
          <cell r="H88">
            <v>75</v>
          </cell>
          <cell r="J88" t="str">
            <v>Renewable Energy</v>
          </cell>
          <cell r="L88" t="str">
            <v>IBRD</v>
          </cell>
          <cell r="N88">
            <v>40848</v>
          </cell>
          <cell r="R88">
            <v>75</v>
          </cell>
          <cell r="V88">
            <v>0</v>
          </cell>
          <cell r="W88">
            <v>75</v>
          </cell>
        </row>
        <row r="89">
          <cell r="A89" t="str">
            <v>Morocco</v>
          </cell>
          <cell r="B89" t="str">
            <v>AFR</v>
          </cell>
          <cell r="D89" t="str">
            <v>IFC</v>
          </cell>
          <cell r="F89">
            <v>25</v>
          </cell>
          <cell r="G89">
            <v>25</v>
          </cell>
          <cell r="H89">
            <v>0</v>
          </cell>
          <cell r="J89" t="str">
            <v>Renewable Energy</v>
          </cell>
          <cell r="L89" t="str">
            <v>IFC</v>
          </cell>
          <cell r="N89">
            <v>40695</v>
          </cell>
          <cell r="R89">
            <v>25</v>
          </cell>
          <cell r="V89">
            <v>25</v>
          </cell>
          <cell r="W89">
            <v>0</v>
          </cell>
        </row>
        <row r="90">
          <cell r="A90" t="str">
            <v xml:space="preserve">       TOTAL</v>
          </cell>
          <cell r="F90">
            <v>150</v>
          </cell>
          <cell r="G90">
            <v>75</v>
          </cell>
          <cell r="H90">
            <v>75</v>
          </cell>
          <cell r="R90">
            <v>150</v>
          </cell>
          <cell r="V90">
            <v>75</v>
          </cell>
          <cell r="W90">
            <v>75</v>
          </cell>
          <cell r="X90">
            <v>0</v>
          </cell>
          <cell r="Y90">
            <v>0</v>
          </cell>
        </row>
        <row r="91">
          <cell r="A91" t="str">
            <v>Nigeria</v>
          </cell>
          <cell r="B91" t="str">
            <v>AFR</v>
          </cell>
          <cell r="D91" t="str">
            <v>IBRD</v>
          </cell>
          <cell r="F91">
            <v>0</v>
          </cell>
          <cell r="J91" t="str">
            <v>Transport</v>
          </cell>
          <cell r="L91" t="str">
            <v>IBRD</v>
          </cell>
          <cell r="N91">
            <v>41244</v>
          </cell>
          <cell r="R91">
            <v>0</v>
          </cell>
        </row>
        <row r="92">
          <cell r="A92" t="str">
            <v>Nigeria</v>
          </cell>
          <cell r="B92" t="str">
            <v>AFR</v>
          </cell>
          <cell r="D92" t="str">
            <v>IBRD</v>
          </cell>
          <cell r="F92">
            <v>0</v>
          </cell>
          <cell r="J92" t="str">
            <v>Transport</v>
          </cell>
          <cell r="L92" t="str">
            <v>IBRD</v>
          </cell>
          <cell r="N92">
            <v>41244</v>
          </cell>
          <cell r="R92">
            <v>0</v>
          </cell>
        </row>
        <row r="93">
          <cell r="A93" t="str">
            <v>Nigeria</v>
          </cell>
          <cell r="B93" t="str">
            <v>AFR</v>
          </cell>
          <cell r="D93" t="str">
            <v>AfDB</v>
          </cell>
          <cell r="F93">
            <v>0</v>
          </cell>
          <cell r="J93" t="str">
            <v>Transport</v>
          </cell>
          <cell r="L93" t="str">
            <v>AfDB</v>
          </cell>
          <cell r="N93">
            <v>41030</v>
          </cell>
          <cell r="R93">
            <v>0</v>
          </cell>
        </row>
        <row r="94">
          <cell r="A94" t="str">
            <v>Nigeria</v>
          </cell>
          <cell r="B94" t="str">
            <v>AFR</v>
          </cell>
          <cell r="D94" t="str">
            <v>AfDB</v>
          </cell>
          <cell r="F94">
            <v>0</v>
          </cell>
          <cell r="J94" t="str">
            <v>Clean Energy &amp; Emissions</v>
          </cell>
          <cell r="L94" t="str">
            <v>AfDB</v>
          </cell>
          <cell r="N94">
            <v>40817</v>
          </cell>
          <cell r="R94">
            <v>0</v>
          </cell>
        </row>
        <row r="95">
          <cell r="A95" t="str">
            <v>Nigeria</v>
          </cell>
          <cell r="B95" t="str">
            <v>AFR</v>
          </cell>
          <cell r="D95" t="str">
            <v>IFC</v>
          </cell>
          <cell r="F95">
            <v>0</v>
          </cell>
          <cell r="J95" t="str">
            <v>Clean Energy &amp; Emissions</v>
          </cell>
          <cell r="L95" t="str">
            <v>IFC</v>
          </cell>
          <cell r="N95">
            <v>41244</v>
          </cell>
          <cell r="R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R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A97" t="str">
            <v>Philippines</v>
          </cell>
          <cell r="B97" t="str">
            <v>ASIA</v>
          </cell>
          <cell r="D97" t="str">
            <v>ADB</v>
          </cell>
          <cell r="F97">
            <v>125</v>
          </cell>
          <cell r="G97">
            <v>0</v>
          </cell>
          <cell r="H97">
            <v>125</v>
          </cell>
          <cell r="J97" t="str">
            <v>Renewable Energy</v>
          </cell>
          <cell r="L97" t="str">
            <v>ADB</v>
          </cell>
          <cell r="N97">
            <v>40756</v>
          </cell>
          <cell r="R97">
            <v>125</v>
          </cell>
          <cell r="V97">
            <v>125</v>
          </cell>
          <cell r="W97">
            <v>0</v>
          </cell>
        </row>
        <row r="98">
          <cell r="A98" t="str">
            <v>Philippines</v>
          </cell>
          <cell r="B98" t="str">
            <v>ASIA</v>
          </cell>
          <cell r="D98" t="str">
            <v>IBRD</v>
          </cell>
          <cell r="F98">
            <v>50</v>
          </cell>
          <cell r="G98">
            <v>0</v>
          </cell>
          <cell r="H98">
            <v>50</v>
          </cell>
          <cell r="J98" t="str">
            <v>Renewable Energy</v>
          </cell>
          <cell r="L98" t="str">
            <v>IBRD</v>
          </cell>
          <cell r="N98">
            <v>41000</v>
          </cell>
          <cell r="R98">
            <v>45</v>
          </cell>
          <cell r="V98">
            <v>0</v>
          </cell>
          <cell r="W98">
            <v>45</v>
          </cell>
        </row>
        <row r="99">
          <cell r="A99" t="str">
            <v>Philippines</v>
          </cell>
          <cell r="B99" t="str">
            <v>ASIA</v>
          </cell>
          <cell r="D99" t="str">
            <v>IBRD</v>
          </cell>
          <cell r="F99">
            <v>50</v>
          </cell>
          <cell r="G99">
            <v>0</v>
          </cell>
          <cell r="H99">
            <v>50</v>
          </cell>
          <cell r="J99" t="str">
            <v>Transport</v>
          </cell>
          <cell r="L99" t="str">
            <v>IBRD</v>
          </cell>
          <cell r="N99">
            <v>40848</v>
          </cell>
          <cell r="R99">
            <v>10</v>
          </cell>
          <cell r="V99">
            <v>0</v>
          </cell>
          <cell r="W99">
            <v>10</v>
          </cell>
        </row>
        <row r="100">
          <cell r="A100" t="str">
            <v>Philippines</v>
          </cell>
          <cell r="B100" t="str">
            <v>ASIA</v>
          </cell>
          <cell r="D100" t="str">
            <v>IFC</v>
          </cell>
          <cell r="F100">
            <v>25</v>
          </cell>
          <cell r="G100">
            <v>25</v>
          </cell>
          <cell r="H100">
            <v>0</v>
          </cell>
          <cell r="J100" t="str">
            <v>Renewable Energy</v>
          </cell>
          <cell r="L100" t="str">
            <v>IFC</v>
          </cell>
          <cell r="N100">
            <v>40422</v>
          </cell>
          <cell r="R100">
            <v>20</v>
          </cell>
          <cell r="V100">
            <v>20</v>
          </cell>
          <cell r="W100">
            <v>0</v>
          </cell>
        </row>
        <row r="101">
          <cell r="A101" t="str">
            <v>Philippines</v>
          </cell>
          <cell r="B101" t="str">
            <v>ASIA</v>
          </cell>
          <cell r="J101" t="str">
            <v>Renewable Energy</v>
          </cell>
          <cell r="L101" t="str">
            <v>IFC</v>
          </cell>
          <cell r="N101">
            <v>40575</v>
          </cell>
          <cell r="R101">
            <v>10</v>
          </cell>
          <cell r="V101">
            <v>10</v>
          </cell>
          <cell r="W101">
            <v>0</v>
          </cell>
        </row>
        <row r="102">
          <cell r="A102" t="str">
            <v xml:space="preserve">       TOTAL</v>
          </cell>
          <cell r="F102">
            <v>250</v>
          </cell>
          <cell r="G102">
            <v>25</v>
          </cell>
          <cell r="H102">
            <v>225</v>
          </cell>
          <cell r="R102">
            <v>210</v>
          </cell>
          <cell r="V102">
            <v>155</v>
          </cell>
          <cell r="W102">
            <v>55</v>
          </cell>
          <cell r="X102">
            <v>0</v>
          </cell>
          <cell r="Y102">
            <v>0</v>
          </cell>
        </row>
        <row r="103">
          <cell r="A103" t="str">
            <v>South Africa</v>
          </cell>
          <cell r="B103" t="str">
            <v>AFR</v>
          </cell>
          <cell r="D103" t="str">
            <v>AfDB</v>
          </cell>
          <cell r="F103">
            <v>25</v>
          </cell>
          <cell r="G103">
            <v>25</v>
          </cell>
          <cell r="H103">
            <v>0</v>
          </cell>
          <cell r="J103" t="str">
            <v>Energy Efficiency</v>
          </cell>
          <cell r="L103" t="str">
            <v>AfDB</v>
          </cell>
          <cell r="N103">
            <v>40452</v>
          </cell>
          <cell r="R103">
            <v>7.5</v>
          </cell>
          <cell r="V103">
            <v>7.5</v>
          </cell>
          <cell r="W103">
            <v>0</v>
          </cell>
        </row>
        <row r="104">
          <cell r="A104" t="str">
            <v>South Africa</v>
          </cell>
          <cell r="B104" t="str">
            <v>AFR</v>
          </cell>
          <cell r="D104" t="str">
            <v>AfDB</v>
          </cell>
          <cell r="F104">
            <v>25</v>
          </cell>
          <cell r="G104">
            <v>25</v>
          </cell>
          <cell r="H104">
            <v>0</v>
          </cell>
          <cell r="J104" t="str">
            <v>Renewable Energy</v>
          </cell>
          <cell r="L104" t="str">
            <v>AfDB</v>
          </cell>
          <cell r="N104">
            <v>40452</v>
          </cell>
          <cell r="R104">
            <v>42.5</v>
          </cell>
          <cell r="V104">
            <v>42.5</v>
          </cell>
          <cell r="W104">
            <v>0</v>
          </cell>
        </row>
        <row r="105">
          <cell r="A105" t="str">
            <v>South Africa</v>
          </cell>
          <cell r="B105" t="str">
            <v>AFR</v>
          </cell>
          <cell r="D105" t="str">
            <v>AfDB</v>
          </cell>
          <cell r="F105">
            <v>25</v>
          </cell>
          <cell r="G105">
            <v>25</v>
          </cell>
          <cell r="H105">
            <v>0</v>
          </cell>
          <cell r="J105" t="str">
            <v>Renewable Energy</v>
          </cell>
          <cell r="L105" t="str">
            <v>IFC</v>
          </cell>
          <cell r="N105">
            <v>40452</v>
          </cell>
          <cell r="R105">
            <v>42.5</v>
          </cell>
          <cell r="V105">
            <v>42.5</v>
          </cell>
          <cell r="W105">
            <v>0</v>
          </cell>
        </row>
        <row r="106">
          <cell r="A106" t="str">
            <v>South Africa</v>
          </cell>
          <cell r="B106" t="str">
            <v>AFR</v>
          </cell>
          <cell r="D106" t="str">
            <v>AfDB</v>
          </cell>
          <cell r="F106">
            <v>50</v>
          </cell>
          <cell r="G106">
            <v>0</v>
          </cell>
          <cell r="H106">
            <v>50</v>
          </cell>
          <cell r="J106" t="str">
            <v>Renewable Energy</v>
          </cell>
          <cell r="L106" t="str">
            <v>AfDB</v>
          </cell>
          <cell r="N106">
            <v>40483</v>
          </cell>
          <cell r="R106">
            <v>50</v>
          </cell>
          <cell r="V106">
            <v>0</v>
          </cell>
          <cell r="W106">
            <v>50</v>
          </cell>
        </row>
        <row r="107">
          <cell r="A107" t="str">
            <v>South Africa</v>
          </cell>
          <cell r="B107" t="str">
            <v>AFR</v>
          </cell>
          <cell r="D107" t="str">
            <v>IBRD</v>
          </cell>
          <cell r="F107">
            <v>50</v>
          </cell>
          <cell r="G107">
            <v>0</v>
          </cell>
          <cell r="H107">
            <v>50</v>
          </cell>
          <cell r="J107" t="str">
            <v>Renewable Energy</v>
          </cell>
          <cell r="L107" t="str">
            <v>IBRD</v>
          </cell>
          <cell r="N107">
            <v>40483</v>
          </cell>
          <cell r="R107">
            <v>50</v>
          </cell>
          <cell r="V107">
            <v>0</v>
          </cell>
          <cell r="W107">
            <v>50</v>
          </cell>
        </row>
        <row r="108">
          <cell r="A108" t="str">
            <v>South Africa</v>
          </cell>
          <cell r="B108" t="str">
            <v>AFR</v>
          </cell>
          <cell r="D108" t="str">
            <v>AfDB</v>
          </cell>
          <cell r="F108">
            <v>125</v>
          </cell>
          <cell r="G108">
            <v>0</v>
          </cell>
          <cell r="H108">
            <v>125</v>
          </cell>
          <cell r="J108" t="str">
            <v>Renewable Energy</v>
          </cell>
          <cell r="L108" t="str">
            <v>AfDB</v>
          </cell>
          <cell r="N108">
            <v>40483</v>
          </cell>
          <cell r="R108">
            <v>125</v>
          </cell>
          <cell r="W108">
            <v>125</v>
          </cell>
        </row>
        <row r="109">
          <cell r="A109" t="str">
            <v>South Africa</v>
          </cell>
          <cell r="B109" t="str">
            <v>AFR</v>
          </cell>
          <cell r="D109" t="str">
            <v>IBRD</v>
          </cell>
          <cell r="F109">
            <v>125</v>
          </cell>
          <cell r="G109">
            <v>0</v>
          </cell>
          <cell r="H109">
            <v>125</v>
          </cell>
          <cell r="J109" t="str">
            <v>Renewable Energy</v>
          </cell>
          <cell r="L109" t="str">
            <v>IBRD</v>
          </cell>
          <cell r="N109">
            <v>40483</v>
          </cell>
          <cell r="R109">
            <v>125</v>
          </cell>
          <cell r="W109">
            <v>125</v>
          </cell>
        </row>
        <row r="110">
          <cell r="A110" t="str">
            <v>South Africa</v>
          </cell>
          <cell r="B110" t="str">
            <v>AFR</v>
          </cell>
          <cell r="D110" t="str">
            <v>IFC</v>
          </cell>
          <cell r="F110">
            <v>37.5</v>
          </cell>
          <cell r="G110">
            <v>37.5</v>
          </cell>
          <cell r="H110">
            <v>0</v>
          </cell>
          <cell r="J110" t="str">
            <v>Energy Efficiency</v>
          </cell>
          <cell r="L110" t="str">
            <v>IFC</v>
          </cell>
          <cell r="N110">
            <v>40452</v>
          </cell>
          <cell r="R110">
            <v>7.5</v>
          </cell>
          <cell r="V110">
            <v>7.5</v>
          </cell>
          <cell r="W110">
            <v>0</v>
          </cell>
        </row>
        <row r="111">
          <cell r="A111" t="str">
            <v>South Africa</v>
          </cell>
          <cell r="B111" t="str">
            <v>AFR</v>
          </cell>
          <cell r="D111" t="str">
            <v>IFC</v>
          </cell>
          <cell r="H111">
            <v>0</v>
          </cell>
          <cell r="J111" t="str">
            <v>Renewable Energy</v>
          </cell>
          <cell r="L111" t="str">
            <v>AfDB</v>
          </cell>
          <cell r="N111">
            <v>40848</v>
          </cell>
          <cell r="R111">
            <v>25</v>
          </cell>
          <cell r="V111">
            <v>25</v>
          </cell>
        </row>
        <row r="112">
          <cell r="A112" t="str">
            <v>South Africa</v>
          </cell>
          <cell r="B112" t="str">
            <v>AFR</v>
          </cell>
          <cell r="D112" t="str">
            <v>IFC</v>
          </cell>
          <cell r="F112">
            <v>37.5</v>
          </cell>
          <cell r="G112">
            <v>37.5</v>
          </cell>
          <cell r="H112">
            <v>0</v>
          </cell>
          <cell r="J112" t="str">
            <v>Renewable Energy</v>
          </cell>
          <cell r="L112" t="str">
            <v>IFC</v>
          </cell>
          <cell r="N112">
            <v>40848</v>
          </cell>
          <cell r="R112">
            <v>25</v>
          </cell>
          <cell r="V112">
            <v>25</v>
          </cell>
          <cell r="W112">
            <v>0</v>
          </cell>
        </row>
        <row r="113">
          <cell r="A113" t="str">
            <v xml:space="preserve">       TOTAL</v>
          </cell>
          <cell r="F113">
            <v>500</v>
          </cell>
          <cell r="G113">
            <v>150</v>
          </cell>
          <cell r="H113">
            <v>350</v>
          </cell>
          <cell r="R113">
            <v>500</v>
          </cell>
          <cell r="V113">
            <v>150</v>
          </cell>
          <cell r="W113">
            <v>350</v>
          </cell>
          <cell r="X113">
            <v>0</v>
          </cell>
          <cell r="Y113">
            <v>0</v>
          </cell>
        </row>
        <row r="114">
          <cell r="A114" t="str">
            <v>Thailand</v>
          </cell>
          <cell r="B114" t="str">
            <v>ASIA</v>
          </cell>
          <cell r="D114" t="str">
            <v>IBRD</v>
          </cell>
          <cell r="F114">
            <v>60</v>
          </cell>
          <cell r="G114">
            <v>0</v>
          </cell>
          <cell r="H114">
            <v>60</v>
          </cell>
          <cell r="J114" t="str">
            <v>Clean Energy &amp; Emissions</v>
          </cell>
          <cell r="L114" t="str">
            <v>IBRD</v>
          </cell>
          <cell r="N114">
            <v>40878</v>
          </cell>
          <cell r="R114">
            <v>100</v>
          </cell>
          <cell r="V114">
            <v>0</v>
          </cell>
          <cell r="W114">
            <v>100</v>
          </cell>
        </row>
        <row r="115">
          <cell r="A115" t="str">
            <v>Thailand</v>
          </cell>
          <cell r="B115" t="str">
            <v>ASIA</v>
          </cell>
          <cell r="D115" t="str">
            <v>IBRD</v>
          </cell>
          <cell r="F115">
            <v>70</v>
          </cell>
          <cell r="G115">
            <v>0</v>
          </cell>
          <cell r="H115">
            <v>70</v>
          </cell>
          <cell r="J115" t="str">
            <v>Transport</v>
          </cell>
          <cell r="L115" t="str">
            <v>IBRD</v>
          </cell>
          <cell r="N115">
            <v>40878</v>
          </cell>
          <cell r="R115">
            <v>75</v>
          </cell>
          <cell r="V115">
            <v>0</v>
          </cell>
          <cell r="W115">
            <v>75</v>
          </cell>
        </row>
        <row r="116">
          <cell r="A116" t="str">
            <v>Thailand</v>
          </cell>
          <cell r="B116" t="str">
            <v>ASIA</v>
          </cell>
          <cell r="D116" t="str">
            <v>IBRD</v>
          </cell>
          <cell r="F116">
            <v>50</v>
          </cell>
          <cell r="G116">
            <v>0</v>
          </cell>
          <cell r="H116">
            <v>50</v>
          </cell>
          <cell r="J116" t="str">
            <v>Clean Energy &amp; Emissions</v>
          </cell>
          <cell r="L116" t="str">
            <v>IBRD</v>
          </cell>
          <cell r="R116">
            <v>0</v>
          </cell>
          <cell r="V116">
            <v>0</v>
          </cell>
          <cell r="W116">
            <v>0</v>
          </cell>
        </row>
        <row r="117">
          <cell r="A117" t="str">
            <v>Thailand</v>
          </cell>
          <cell r="B117" t="str">
            <v>ASIA</v>
          </cell>
          <cell r="D117" t="str">
            <v>IBRD</v>
          </cell>
          <cell r="F117">
            <v>50</v>
          </cell>
          <cell r="G117">
            <v>0</v>
          </cell>
          <cell r="H117">
            <v>50</v>
          </cell>
          <cell r="J117" t="str">
            <v>Clean Energy &amp; Emissions</v>
          </cell>
          <cell r="R117">
            <v>0</v>
          </cell>
          <cell r="V117">
            <v>0</v>
          </cell>
          <cell r="W117">
            <v>0</v>
          </cell>
        </row>
        <row r="118">
          <cell r="A118" t="str">
            <v>Thailand</v>
          </cell>
          <cell r="B118" t="str">
            <v>ASIA</v>
          </cell>
          <cell r="D118" t="str">
            <v>IFC</v>
          </cell>
          <cell r="F118">
            <v>30</v>
          </cell>
          <cell r="G118">
            <v>30</v>
          </cell>
          <cell r="H118">
            <v>0</v>
          </cell>
          <cell r="J118" t="str">
            <v>Clean Energy &amp; Emissions</v>
          </cell>
          <cell r="L118" t="str">
            <v>IFC</v>
          </cell>
          <cell r="N118">
            <v>40330</v>
          </cell>
          <cell r="R118">
            <v>40</v>
          </cell>
          <cell r="V118">
            <v>39</v>
          </cell>
          <cell r="W118">
            <v>0</v>
          </cell>
          <cell r="X118">
            <v>0.5</v>
          </cell>
          <cell r="Y118">
            <v>0.5</v>
          </cell>
        </row>
        <row r="119">
          <cell r="A119" t="str">
            <v>Thailand</v>
          </cell>
          <cell r="B119" t="str">
            <v>ASIA</v>
          </cell>
          <cell r="F119">
            <v>0</v>
          </cell>
          <cell r="J119" t="str">
            <v>Clean Energy &amp; Emissions</v>
          </cell>
          <cell r="R119">
            <v>0</v>
          </cell>
        </row>
        <row r="120">
          <cell r="A120" t="str">
            <v>Thailand</v>
          </cell>
          <cell r="B120" t="str">
            <v>ASIA</v>
          </cell>
          <cell r="F120">
            <v>0</v>
          </cell>
          <cell r="J120" t="str">
            <v>Clean Energy &amp; Emissions</v>
          </cell>
          <cell r="R120">
            <v>0</v>
          </cell>
        </row>
        <row r="121">
          <cell r="A121" t="str">
            <v>Thailand</v>
          </cell>
          <cell r="B121" t="str">
            <v>ASIA</v>
          </cell>
          <cell r="D121" t="str">
            <v>IFC</v>
          </cell>
          <cell r="F121">
            <v>40</v>
          </cell>
          <cell r="G121">
            <v>40</v>
          </cell>
          <cell r="H121">
            <v>0</v>
          </cell>
          <cell r="J121" t="str">
            <v>Clean Energy &amp; Emissions</v>
          </cell>
          <cell r="L121" t="str">
            <v>IFC</v>
          </cell>
          <cell r="N121">
            <v>40452</v>
          </cell>
          <cell r="R121">
            <v>30</v>
          </cell>
          <cell r="V121">
            <v>30</v>
          </cell>
          <cell r="W121">
            <v>0</v>
          </cell>
        </row>
        <row r="122">
          <cell r="A122" t="str">
            <v xml:space="preserve">       TOTAL</v>
          </cell>
          <cell r="F122">
            <v>300</v>
          </cell>
          <cell r="G122">
            <v>70</v>
          </cell>
          <cell r="H122">
            <v>230</v>
          </cell>
          <cell r="R122">
            <v>245</v>
          </cell>
          <cell r="V122">
            <v>69</v>
          </cell>
          <cell r="W122">
            <v>175</v>
          </cell>
          <cell r="X122">
            <v>0.5</v>
          </cell>
          <cell r="Y122">
            <v>0.5</v>
          </cell>
        </row>
        <row r="123">
          <cell r="A123" t="str">
            <v>Turkey</v>
          </cell>
          <cell r="B123" t="str">
            <v>ECA</v>
          </cell>
          <cell r="D123" t="str">
            <v>IBRD</v>
          </cell>
          <cell r="F123">
            <v>50</v>
          </cell>
          <cell r="G123">
            <v>0</v>
          </cell>
          <cell r="H123">
            <v>50</v>
          </cell>
          <cell r="J123" t="str">
            <v>Energy Efficiency</v>
          </cell>
          <cell r="L123" t="str">
            <v>IBRD</v>
          </cell>
          <cell r="N123">
            <v>39934</v>
          </cell>
          <cell r="R123">
            <v>100</v>
          </cell>
          <cell r="V123">
            <v>0</v>
          </cell>
          <cell r="W123">
            <v>100</v>
          </cell>
        </row>
        <row r="124">
          <cell r="A124" t="str">
            <v>Turkey</v>
          </cell>
          <cell r="B124" t="str">
            <v>ECA</v>
          </cell>
          <cell r="D124" t="str">
            <v>IBRD</v>
          </cell>
          <cell r="F124">
            <v>50</v>
          </cell>
          <cell r="G124">
            <v>0</v>
          </cell>
          <cell r="H124">
            <v>50</v>
          </cell>
          <cell r="J124" t="str">
            <v>Renewable Energy</v>
          </cell>
          <cell r="R124">
            <v>0</v>
          </cell>
        </row>
        <row r="125">
          <cell r="A125" t="str">
            <v>Turkey</v>
          </cell>
          <cell r="B125" t="str">
            <v>ECA</v>
          </cell>
          <cell r="D125" t="str">
            <v>IBRD</v>
          </cell>
          <cell r="F125">
            <v>50</v>
          </cell>
          <cell r="G125">
            <v>0</v>
          </cell>
          <cell r="H125">
            <v>50</v>
          </cell>
          <cell r="J125" t="str">
            <v>Smart Grid &amp; Power Generation</v>
          </cell>
          <cell r="L125" t="str">
            <v>IBRD</v>
          </cell>
          <cell r="N125">
            <v>41426</v>
          </cell>
          <cell r="R125">
            <v>50</v>
          </cell>
          <cell r="V125">
            <v>0</v>
          </cell>
          <cell r="W125">
            <v>50</v>
          </cell>
        </row>
        <row r="126">
          <cell r="A126" t="str">
            <v>Turkey</v>
          </cell>
          <cell r="B126" t="str">
            <v>ECA</v>
          </cell>
          <cell r="D126" t="str">
            <v>IFC</v>
          </cell>
          <cell r="F126">
            <v>25</v>
          </cell>
          <cell r="G126">
            <v>25</v>
          </cell>
          <cell r="H126">
            <v>0</v>
          </cell>
          <cell r="J126" t="str">
            <v>Energy Efficiency</v>
          </cell>
          <cell r="L126" t="str">
            <v>IFC</v>
          </cell>
          <cell r="N126">
            <v>40787</v>
          </cell>
          <cell r="R126">
            <v>28.3</v>
          </cell>
          <cell r="V126">
            <v>28.3</v>
          </cell>
          <cell r="W126">
            <v>0</v>
          </cell>
        </row>
        <row r="127">
          <cell r="A127" t="str">
            <v>Turkey</v>
          </cell>
          <cell r="B127" t="str">
            <v>ECA</v>
          </cell>
          <cell r="D127" t="str">
            <v>IFC</v>
          </cell>
          <cell r="F127">
            <v>25</v>
          </cell>
          <cell r="G127">
            <v>25</v>
          </cell>
          <cell r="H127">
            <v>0</v>
          </cell>
          <cell r="J127" t="str">
            <v>Renewable Energy</v>
          </cell>
          <cell r="L127" t="str">
            <v>IFC</v>
          </cell>
          <cell r="N127">
            <v>40057</v>
          </cell>
          <cell r="R127">
            <v>21.7</v>
          </cell>
          <cell r="V127">
            <v>19.998000000000001</v>
          </cell>
          <cell r="W127">
            <v>0</v>
          </cell>
          <cell r="X127">
            <v>1.2</v>
          </cell>
          <cell r="Y127">
            <v>0.502</v>
          </cell>
        </row>
        <row r="128">
          <cell r="A128" t="str">
            <v>Turkey</v>
          </cell>
          <cell r="B128" t="str">
            <v>ECA</v>
          </cell>
          <cell r="J128" t="str">
            <v>Renewable Energy</v>
          </cell>
        </row>
        <row r="129">
          <cell r="A129" t="str">
            <v>Turkey</v>
          </cell>
          <cell r="B129" t="str">
            <v>ECA</v>
          </cell>
          <cell r="J129" t="str">
            <v>Renewable Energy</v>
          </cell>
        </row>
        <row r="130">
          <cell r="A130" t="str">
            <v>Turkey</v>
          </cell>
          <cell r="B130" t="str">
            <v>ECA</v>
          </cell>
          <cell r="D130" t="str">
            <v>EBRD</v>
          </cell>
          <cell r="F130">
            <v>25</v>
          </cell>
          <cell r="G130">
            <v>25</v>
          </cell>
          <cell r="H130">
            <v>0</v>
          </cell>
          <cell r="J130" t="str">
            <v>Energy Efficiency</v>
          </cell>
          <cell r="L130" t="str">
            <v>EBRD</v>
          </cell>
          <cell r="N130">
            <v>40179</v>
          </cell>
          <cell r="R130">
            <v>43.25</v>
          </cell>
          <cell r="V130">
            <v>40</v>
          </cell>
          <cell r="W130">
            <v>0</v>
          </cell>
          <cell r="X130">
            <v>2.4</v>
          </cell>
          <cell r="Y130">
            <v>0.85</v>
          </cell>
        </row>
        <row r="131">
          <cell r="A131" t="str">
            <v>Turkey</v>
          </cell>
          <cell r="B131" t="str">
            <v>ECA</v>
          </cell>
          <cell r="D131" t="str">
            <v>EBRD</v>
          </cell>
          <cell r="F131">
            <v>25</v>
          </cell>
          <cell r="G131">
            <v>25</v>
          </cell>
          <cell r="H131">
            <v>0</v>
          </cell>
          <cell r="J131" t="str">
            <v>Renewable Energy</v>
          </cell>
        </row>
        <row r="132">
          <cell r="A132" t="str">
            <v>Turkey</v>
          </cell>
          <cell r="B132" t="str">
            <v>ECA</v>
          </cell>
          <cell r="J132" t="str">
            <v>Energy Efficiency</v>
          </cell>
        </row>
        <row r="133">
          <cell r="A133" t="str">
            <v>Turkey</v>
          </cell>
          <cell r="B133" t="str">
            <v>ECA</v>
          </cell>
          <cell r="J133" t="str">
            <v>Energy Efficiency</v>
          </cell>
          <cell r="L133" t="str">
            <v>EBRD</v>
          </cell>
          <cell r="N133">
            <v>40422</v>
          </cell>
          <cell r="R133">
            <v>6.75</v>
          </cell>
          <cell r="V133">
            <v>6.75</v>
          </cell>
          <cell r="W133">
            <v>0</v>
          </cell>
        </row>
        <row r="134">
          <cell r="A134" t="str">
            <v xml:space="preserve">       TOTAL</v>
          </cell>
          <cell r="F134">
            <v>250</v>
          </cell>
          <cell r="G134">
            <v>100</v>
          </cell>
          <cell r="H134">
            <v>150</v>
          </cell>
          <cell r="R134">
            <v>250</v>
          </cell>
          <cell r="V134">
            <v>95.048000000000002</v>
          </cell>
          <cell r="W134">
            <v>150</v>
          </cell>
          <cell r="X134">
            <v>3.5999999999999996</v>
          </cell>
          <cell r="Y134">
            <v>1.3519999999999999</v>
          </cell>
        </row>
        <row r="135">
          <cell r="A135" t="str">
            <v>Ukraine</v>
          </cell>
          <cell r="B135" t="str">
            <v>ECA</v>
          </cell>
          <cell r="D135" t="str">
            <v>EBRD</v>
          </cell>
          <cell r="F135">
            <v>27.6</v>
          </cell>
          <cell r="G135">
            <v>27.6</v>
          </cell>
          <cell r="H135">
            <v>0</v>
          </cell>
          <cell r="J135" t="str">
            <v>Renewable Energy</v>
          </cell>
          <cell r="L135" t="str">
            <v>EBRD</v>
          </cell>
          <cell r="N135">
            <v>40422</v>
          </cell>
          <cell r="R135">
            <v>27.599999999999998</v>
          </cell>
          <cell r="V135">
            <v>26.997199999999999</v>
          </cell>
          <cell r="W135">
            <v>0</v>
          </cell>
          <cell r="Y135">
            <v>0.6028</v>
          </cell>
        </row>
        <row r="136">
          <cell r="A136" t="str">
            <v>Ukraine</v>
          </cell>
          <cell r="B136" t="str">
            <v>ECA</v>
          </cell>
          <cell r="D136" t="str">
            <v>EBRD</v>
          </cell>
          <cell r="F136">
            <v>22.4</v>
          </cell>
          <cell r="G136">
            <v>22.4</v>
          </cell>
          <cell r="J136" t="str">
            <v>Renewable Energy</v>
          </cell>
          <cell r="L136" t="str">
            <v>EBRD</v>
          </cell>
          <cell r="N136">
            <v>40725</v>
          </cell>
          <cell r="R136">
            <v>22.4</v>
          </cell>
          <cell r="V136">
            <v>22.4</v>
          </cell>
          <cell r="W136">
            <v>0</v>
          </cell>
        </row>
        <row r="137">
          <cell r="F137">
            <v>0</v>
          </cell>
          <cell r="W137">
            <v>0</v>
          </cell>
        </row>
        <row r="138">
          <cell r="A138" t="str">
            <v>Ukraine</v>
          </cell>
          <cell r="B138" t="str">
            <v>ECA</v>
          </cell>
          <cell r="D138" t="str">
            <v>EBRD</v>
          </cell>
          <cell r="F138">
            <v>50</v>
          </cell>
          <cell r="G138">
            <v>50</v>
          </cell>
          <cell r="H138">
            <v>0</v>
          </cell>
          <cell r="J138" t="str">
            <v>Energy Efficiency</v>
          </cell>
          <cell r="L138" t="str">
            <v>EBRD</v>
          </cell>
          <cell r="N138">
            <v>40695</v>
          </cell>
          <cell r="R138">
            <v>50</v>
          </cell>
          <cell r="V138">
            <v>50</v>
          </cell>
          <cell r="W138">
            <v>0</v>
          </cell>
        </row>
        <row r="139">
          <cell r="A139" t="str">
            <v>Ukraine</v>
          </cell>
          <cell r="B139" t="str">
            <v>ECA</v>
          </cell>
          <cell r="D139" t="str">
            <v>EBRD</v>
          </cell>
          <cell r="F139">
            <v>50</v>
          </cell>
          <cell r="G139">
            <v>50</v>
          </cell>
          <cell r="H139">
            <v>0</v>
          </cell>
          <cell r="J139" t="str">
            <v>Clean Energy &amp; Emissions</v>
          </cell>
          <cell r="L139" t="str">
            <v>EBRD</v>
          </cell>
          <cell r="N139">
            <v>41091</v>
          </cell>
          <cell r="R139">
            <v>50</v>
          </cell>
          <cell r="V139">
            <v>50</v>
          </cell>
          <cell r="W139">
            <v>0</v>
          </cell>
        </row>
        <row r="140">
          <cell r="A140" t="str">
            <v>Ukraine</v>
          </cell>
          <cell r="B140" t="str">
            <v>ECA</v>
          </cell>
          <cell r="D140" t="str">
            <v>IBRD</v>
          </cell>
          <cell r="F140">
            <v>50</v>
          </cell>
          <cell r="G140">
            <v>0</v>
          </cell>
          <cell r="H140">
            <v>50</v>
          </cell>
          <cell r="J140" t="str">
            <v>Energy Efficiency</v>
          </cell>
          <cell r="L140" t="str">
            <v>IBRD</v>
          </cell>
          <cell r="N140">
            <v>41426</v>
          </cell>
          <cell r="R140">
            <v>50</v>
          </cell>
          <cell r="V140">
            <v>0</v>
          </cell>
          <cell r="W140">
            <v>50</v>
          </cell>
        </row>
        <row r="141">
          <cell r="A141" t="str">
            <v>Ukraine</v>
          </cell>
          <cell r="B141" t="str">
            <v>ECA</v>
          </cell>
          <cell r="D141" t="str">
            <v>IBRD</v>
          </cell>
          <cell r="F141">
            <v>50</v>
          </cell>
          <cell r="G141">
            <v>0</v>
          </cell>
          <cell r="H141">
            <v>50</v>
          </cell>
          <cell r="J141" t="str">
            <v>Clean Energy &amp; Emissions</v>
          </cell>
          <cell r="L141" t="str">
            <v>IBRD</v>
          </cell>
          <cell r="N141">
            <v>41426</v>
          </cell>
          <cell r="R141">
            <v>50</v>
          </cell>
          <cell r="V141">
            <v>0</v>
          </cell>
          <cell r="W141">
            <v>50</v>
          </cell>
        </row>
        <row r="142">
          <cell r="A142" t="str">
            <v>Ukraine</v>
          </cell>
          <cell r="B142" t="str">
            <v>ECA</v>
          </cell>
          <cell r="D142" t="str">
            <v>IBRD</v>
          </cell>
          <cell r="F142">
            <v>50</v>
          </cell>
          <cell r="G142">
            <v>0</v>
          </cell>
          <cell r="H142">
            <v>50</v>
          </cell>
          <cell r="J142" t="str">
            <v>Smart Grid &amp; Power Generation</v>
          </cell>
          <cell r="L142" t="str">
            <v>IBRD</v>
          </cell>
          <cell r="N142">
            <v>41426</v>
          </cell>
          <cell r="R142">
            <v>50</v>
          </cell>
          <cell r="V142">
            <v>0</v>
          </cell>
          <cell r="W142">
            <v>50</v>
          </cell>
        </row>
        <row r="143">
          <cell r="A143" t="str">
            <v>Ukraine</v>
          </cell>
          <cell r="B143" t="str">
            <v>ECA</v>
          </cell>
          <cell r="D143" t="str">
            <v>IFC</v>
          </cell>
          <cell r="F143">
            <v>25</v>
          </cell>
          <cell r="G143">
            <v>25</v>
          </cell>
          <cell r="H143">
            <v>0</v>
          </cell>
          <cell r="J143" t="str">
            <v>Energy Efficiency</v>
          </cell>
          <cell r="L143" t="str">
            <v>IFC</v>
          </cell>
          <cell r="N143">
            <v>40664</v>
          </cell>
          <cell r="R143">
            <v>25</v>
          </cell>
          <cell r="V143">
            <v>25</v>
          </cell>
          <cell r="W143">
            <v>0</v>
          </cell>
        </row>
        <row r="144">
          <cell r="A144" t="str">
            <v>Ukraine</v>
          </cell>
          <cell r="B144" t="str">
            <v>ECA</v>
          </cell>
          <cell r="D144" t="str">
            <v>IFC</v>
          </cell>
          <cell r="F144">
            <v>25</v>
          </cell>
          <cell r="G144">
            <v>25</v>
          </cell>
          <cell r="H144">
            <v>0</v>
          </cell>
          <cell r="J144" t="str">
            <v>Renewable Energy</v>
          </cell>
          <cell r="L144" t="str">
            <v>IFC</v>
          </cell>
          <cell r="N144">
            <v>40787</v>
          </cell>
          <cell r="R144">
            <v>25</v>
          </cell>
          <cell r="V144">
            <v>25</v>
          </cell>
          <cell r="W144">
            <v>0</v>
          </cell>
        </row>
        <row r="145">
          <cell r="A145" t="str">
            <v xml:space="preserve">       TOTAL</v>
          </cell>
          <cell r="F145">
            <v>350</v>
          </cell>
          <cell r="G145">
            <v>200</v>
          </cell>
          <cell r="H145">
            <v>150</v>
          </cell>
          <cell r="R145">
            <v>350</v>
          </cell>
          <cell r="V145">
            <v>199.3972</v>
          </cell>
          <cell r="W145">
            <v>150</v>
          </cell>
          <cell r="X145">
            <v>0</v>
          </cell>
          <cell r="Y145">
            <v>0.6028</v>
          </cell>
        </row>
        <row r="146">
          <cell r="A146" t="str">
            <v>Vietnam</v>
          </cell>
          <cell r="B146" t="str">
            <v>ASIA</v>
          </cell>
          <cell r="D146" t="str">
            <v>ADB</v>
          </cell>
          <cell r="F146">
            <v>50</v>
          </cell>
          <cell r="G146">
            <v>0</v>
          </cell>
          <cell r="H146">
            <v>50</v>
          </cell>
          <cell r="J146" t="str">
            <v>Energy Efficiency</v>
          </cell>
          <cell r="L146" t="str">
            <v>ADB</v>
          </cell>
          <cell r="N146">
            <v>40969</v>
          </cell>
          <cell r="R146">
            <v>50</v>
          </cell>
          <cell r="V146">
            <v>0</v>
          </cell>
          <cell r="W146">
            <v>50</v>
          </cell>
        </row>
        <row r="147">
          <cell r="A147" t="str">
            <v>Vietnam</v>
          </cell>
          <cell r="B147" t="str">
            <v>ASIA</v>
          </cell>
          <cell r="D147" t="str">
            <v>ADB</v>
          </cell>
          <cell r="F147">
            <v>50</v>
          </cell>
          <cell r="G147">
            <v>0</v>
          </cell>
          <cell r="H147">
            <v>50</v>
          </cell>
          <cell r="J147" t="str">
            <v>Energy Efficiency</v>
          </cell>
          <cell r="L147" t="str">
            <v>ADB</v>
          </cell>
          <cell r="N147">
            <v>40756</v>
          </cell>
          <cell r="R147">
            <v>50</v>
          </cell>
          <cell r="V147">
            <v>0</v>
          </cell>
          <cell r="W147">
            <v>50</v>
          </cell>
        </row>
        <row r="148">
          <cell r="A148" t="str">
            <v>Vietnam</v>
          </cell>
          <cell r="B148" t="str">
            <v>ASIA</v>
          </cell>
          <cell r="D148" t="str">
            <v>ADB</v>
          </cell>
          <cell r="F148">
            <v>50</v>
          </cell>
          <cell r="G148">
            <v>0</v>
          </cell>
          <cell r="H148">
            <v>50</v>
          </cell>
          <cell r="J148" t="str">
            <v>Transport</v>
          </cell>
          <cell r="L148" t="str">
            <v>ADB</v>
          </cell>
          <cell r="N148">
            <v>40664</v>
          </cell>
          <cell r="R148">
            <v>50</v>
          </cell>
          <cell r="V148">
            <v>0</v>
          </cell>
          <cell r="W148">
            <v>50</v>
          </cell>
        </row>
        <row r="149">
          <cell r="A149" t="str">
            <v>Vietnam</v>
          </cell>
          <cell r="B149" t="str">
            <v>ASIA</v>
          </cell>
          <cell r="D149" t="str">
            <v>IBRD</v>
          </cell>
          <cell r="F149">
            <v>30</v>
          </cell>
          <cell r="G149">
            <v>0</v>
          </cell>
          <cell r="H149">
            <v>30</v>
          </cell>
          <cell r="J149" t="str">
            <v>Smart Grid &amp; Power Generation</v>
          </cell>
          <cell r="L149" t="str">
            <v>IBRD</v>
          </cell>
          <cell r="N149">
            <v>40969</v>
          </cell>
          <cell r="R149">
            <v>30</v>
          </cell>
          <cell r="V149">
            <v>0</v>
          </cell>
          <cell r="W149">
            <v>30</v>
          </cell>
        </row>
        <row r="150">
          <cell r="A150" t="str">
            <v>Vietnam</v>
          </cell>
          <cell r="B150" t="str">
            <v>ASIA</v>
          </cell>
          <cell r="D150" t="str">
            <v>IFC</v>
          </cell>
          <cell r="F150">
            <v>70</v>
          </cell>
          <cell r="G150">
            <v>70</v>
          </cell>
          <cell r="H150">
            <v>0</v>
          </cell>
          <cell r="J150" t="str">
            <v>Clean Energy &amp; Emissions</v>
          </cell>
          <cell r="L150" t="str">
            <v>IFC</v>
          </cell>
          <cell r="N150">
            <v>40422</v>
          </cell>
          <cell r="R150">
            <v>30</v>
          </cell>
          <cell r="V150">
            <v>30</v>
          </cell>
          <cell r="W150">
            <v>0</v>
          </cell>
        </row>
        <row r="151">
          <cell r="A151" t="str">
            <v>Vietnam</v>
          </cell>
          <cell r="B151" t="str">
            <v>ASIA</v>
          </cell>
          <cell r="J151" t="str">
            <v>Clean Energy &amp; Emissions</v>
          </cell>
          <cell r="L151" t="str">
            <v>IFC</v>
          </cell>
          <cell r="N151">
            <v>40695</v>
          </cell>
          <cell r="R151">
            <v>40</v>
          </cell>
          <cell r="V151">
            <v>40</v>
          </cell>
          <cell r="W151">
            <v>0</v>
          </cell>
        </row>
        <row r="152">
          <cell r="R152">
            <v>0</v>
          </cell>
        </row>
        <row r="153">
          <cell r="A153" t="str">
            <v xml:space="preserve">       TOTAL</v>
          </cell>
          <cell r="F153">
            <v>250</v>
          </cell>
          <cell r="G153">
            <v>70</v>
          </cell>
          <cell r="H153">
            <v>180</v>
          </cell>
          <cell r="R153">
            <v>250</v>
          </cell>
          <cell r="V153">
            <v>70</v>
          </cell>
          <cell r="W153">
            <v>180</v>
          </cell>
          <cell r="X153">
            <v>0</v>
          </cell>
          <cell r="Y15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Q44"/>
  <sheetViews>
    <sheetView tabSelected="1" zoomScaleNormal="100" workbookViewId="0">
      <selection activeCell="C24" sqref="C24"/>
    </sheetView>
  </sheetViews>
  <sheetFormatPr defaultColWidth="9.140625" defaultRowHeight="15" x14ac:dyDescent="0.25"/>
  <cols>
    <col min="1" max="1" width="3.42578125" style="1" customWidth="1"/>
    <col min="2" max="2" width="2.7109375" style="1" customWidth="1"/>
    <col min="3" max="3" width="55.140625" style="1" customWidth="1"/>
    <col min="4" max="7" width="10.7109375" style="1" customWidth="1"/>
    <col min="8" max="8" width="2.42578125" style="2" customWidth="1"/>
    <col min="9" max="9" width="9.85546875" style="2" customWidth="1"/>
    <col min="10" max="10" width="20.42578125" style="61" bestFit="1" customWidth="1"/>
    <col min="11" max="11" width="26" style="3" bestFit="1" customWidth="1"/>
    <col min="12" max="12" width="19" style="4" bestFit="1" customWidth="1"/>
    <col min="13" max="13" width="23" style="4" customWidth="1"/>
    <col min="14" max="14" width="17.85546875" style="4" customWidth="1"/>
    <col min="15" max="15" width="14.85546875" style="5" customWidth="1"/>
    <col min="16" max="16384" width="9.140625" style="1"/>
  </cols>
  <sheetData>
    <row r="3" spans="1:15" ht="9" customHeight="1" x14ac:dyDescent="0.25">
      <c r="B3" s="92"/>
      <c r="C3" s="93"/>
      <c r="D3" s="93"/>
      <c r="E3" s="93"/>
      <c r="F3" s="93"/>
      <c r="G3" s="93"/>
      <c r="H3" s="95"/>
    </row>
    <row r="4" spans="1:15" hidden="1" x14ac:dyDescent="0.25">
      <c r="A4" s="4"/>
      <c r="B4" s="96"/>
      <c r="C4" s="269" t="s">
        <v>0</v>
      </c>
      <c r="D4" s="269"/>
      <c r="E4" s="269"/>
      <c r="F4" s="269"/>
      <c r="G4" s="269"/>
      <c r="H4" s="97"/>
      <c r="I4" s="6"/>
      <c r="J4" s="62"/>
      <c r="K4" s="6"/>
    </row>
    <row r="5" spans="1:15" ht="12.75" customHeight="1" x14ac:dyDescent="0.25">
      <c r="A5" s="4"/>
      <c r="B5" s="96"/>
      <c r="C5" s="269" t="s">
        <v>69</v>
      </c>
      <c r="D5" s="269"/>
      <c r="E5" s="269"/>
      <c r="F5" s="269"/>
      <c r="G5" s="269"/>
      <c r="H5" s="98"/>
      <c r="I5" s="7"/>
      <c r="J5" s="63"/>
      <c r="K5" s="7"/>
    </row>
    <row r="6" spans="1:15" ht="12.75" customHeight="1" x14ac:dyDescent="0.25">
      <c r="A6" s="4"/>
      <c r="B6" s="96"/>
      <c r="C6" s="270" t="s">
        <v>101</v>
      </c>
      <c r="D6" s="270"/>
      <c r="E6" s="270"/>
      <c r="F6" s="270"/>
      <c r="G6" s="270"/>
      <c r="H6" s="225"/>
      <c r="I6" s="221"/>
      <c r="J6" s="226"/>
      <c r="K6" s="7"/>
      <c r="L6" s="242"/>
      <c r="M6" s="242"/>
    </row>
    <row r="7" spans="1:15" ht="12.75" customHeight="1" x14ac:dyDescent="0.25">
      <c r="A7" s="4"/>
      <c r="B7" s="271" t="s">
        <v>35</v>
      </c>
      <c r="C7" s="272"/>
      <c r="D7" s="272"/>
      <c r="E7" s="272"/>
      <c r="F7" s="272"/>
      <c r="G7" s="272"/>
      <c r="H7" s="273"/>
      <c r="I7" s="7"/>
      <c r="J7" s="63"/>
      <c r="K7" s="7"/>
    </row>
    <row r="8" spans="1:15" ht="12.75" customHeight="1" x14ac:dyDescent="0.25">
      <c r="B8" s="96"/>
      <c r="C8" s="99"/>
      <c r="D8" s="99"/>
      <c r="E8" s="99"/>
      <c r="F8" s="99"/>
      <c r="G8" s="99"/>
      <c r="H8" s="101"/>
      <c r="K8" s="68"/>
      <c r="L8" s="5"/>
      <c r="M8" s="9"/>
    </row>
    <row r="9" spans="1:15" ht="12.75" customHeight="1" x14ac:dyDescent="0.25">
      <c r="A9" s="4"/>
      <c r="B9" s="102"/>
      <c r="C9" s="103"/>
      <c r="D9" s="103"/>
      <c r="E9" s="103"/>
      <c r="F9" s="103"/>
      <c r="G9" s="103"/>
      <c r="H9" s="104" t="s">
        <v>2</v>
      </c>
      <c r="I9" s="8"/>
      <c r="J9" s="222"/>
      <c r="K9" s="8"/>
      <c r="L9" s="5"/>
      <c r="M9" s="9"/>
    </row>
    <row r="10" spans="1:15" ht="12.75" customHeight="1" x14ac:dyDescent="0.25">
      <c r="A10" s="4"/>
      <c r="B10" s="102"/>
      <c r="C10" s="103"/>
      <c r="D10" s="274" t="s">
        <v>103</v>
      </c>
      <c r="E10" s="274"/>
      <c r="F10" s="274" t="s">
        <v>100</v>
      </c>
      <c r="G10" s="274"/>
      <c r="H10" s="104"/>
      <c r="I10" s="8"/>
      <c r="J10" s="64"/>
      <c r="K10" s="223"/>
      <c r="L10" s="5"/>
      <c r="M10" s="9"/>
    </row>
    <row r="11" spans="1:15" x14ac:dyDescent="0.25">
      <c r="A11" s="4"/>
      <c r="B11" s="102"/>
      <c r="C11" s="103"/>
      <c r="D11" s="103"/>
      <c r="E11" s="103"/>
      <c r="F11" s="103"/>
      <c r="G11" s="103"/>
      <c r="H11" s="104"/>
      <c r="I11" s="8"/>
      <c r="J11" s="64"/>
      <c r="K11" s="53"/>
      <c r="L11" s="9"/>
    </row>
    <row r="12" spans="1:15" ht="23.25" hidden="1" customHeight="1" x14ac:dyDescent="0.25">
      <c r="A12" s="4"/>
      <c r="B12" s="106"/>
      <c r="C12" s="103"/>
      <c r="D12" s="103"/>
      <c r="E12" s="107" t="s">
        <v>4</v>
      </c>
      <c r="F12" s="103"/>
      <c r="G12" s="107" t="s">
        <v>4</v>
      </c>
      <c r="H12" s="108"/>
      <c r="I12" s="4"/>
      <c r="J12" s="65"/>
      <c r="K12" s="4"/>
      <c r="M12" s="9"/>
    </row>
    <row r="13" spans="1:15" ht="12.75" customHeight="1" x14ac:dyDescent="0.25">
      <c r="A13" s="4"/>
      <c r="B13" s="96"/>
      <c r="C13" s="111" t="s">
        <v>18</v>
      </c>
      <c r="D13" s="112"/>
      <c r="E13" s="113">
        <v>407.88133047999997</v>
      </c>
      <c r="F13" s="112"/>
      <c r="G13" s="113">
        <v>407.40582300999995</v>
      </c>
      <c r="H13" s="110"/>
      <c r="I13" s="11"/>
      <c r="J13" s="50"/>
      <c r="K13" s="12"/>
      <c r="L13" s="235"/>
      <c r="M13" s="9"/>
    </row>
    <row r="14" spans="1:15" ht="12.75" customHeight="1" x14ac:dyDescent="0.25">
      <c r="A14" s="4"/>
      <c r="B14" s="96"/>
      <c r="C14" s="74" t="s">
        <v>57</v>
      </c>
      <c r="D14" s="115">
        <v>190.72584686000002</v>
      </c>
      <c r="E14" s="116"/>
      <c r="F14" s="115">
        <v>190.43707791</v>
      </c>
      <c r="G14" s="116"/>
      <c r="H14" s="110"/>
      <c r="I14" s="11"/>
      <c r="J14" s="50"/>
      <c r="K14" s="219"/>
      <c r="L14" s="235"/>
    </row>
    <row r="15" spans="1:15" ht="12.75" hidden="1" customHeight="1" x14ac:dyDescent="0.25">
      <c r="A15" s="4"/>
      <c r="B15" s="96"/>
      <c r="C15" s="74" t="s">
        <v>38</v>
      </c>
      <c r="D15" s="115"/>
      <c r="E15" s="116"/>
      <c r="F15" s="115"/>
      <c r="G15" s="116"/>
      <c r="H15" s="110"/>
      <c r="I15" s="11"/>
      <c r="J15" s="50"/>
      <c r="K15" s="220"/>
      <c r="L15" s="235"/>
    </row>
    <row r="16" spans="1:15" ht="12.75" customHeight="1" x14ac:dyDescent="0.25">
      <c r="A16" s="4"/>
      <c r="B16" s="96"/>
      <c r="C16" s="74" t="s">
        <v>54</v>
      </c>
      <c r="D16" s="117">
        <v>213.70357018999997</v>
      </c>
      <c r="E16" s="116"/>
      <c r="F16" s="117">
        <v>213.70357018999997</v>
      </c>
      <c r="G16" s="116"/>
      <c r="H16" s="101"/>
      <c r="I16" s="3"/>
      <c r="J16" s="50"/>
      <c r="K16" s="219"/>
      <c r="L16" s="235"/>
      <c r="N16" s="15"/>
      <c r="O16" s="1"/>
    </row>
    <row r="17" spans="1:15" ht="12.75" hidden="1" customHeight="1" x14ac:dyDescent="0.25">
      <c r="A17" s="4"/>
      <c r="B17" s="96"/>
      <c r="C17" s="118" t="s">
        <v>47</v>
      </c>
      <c r="D17" s="117">
        <v>0</v>
      </c>
      <c r="E17" s="116"/>
      <c r="F17" s="117">
        <v>0</v>
      </c>
      <c r="G17" s="116"/>
      <c r="H17" s="101"/>
      <c r="I17" s="3"/>
      <c r="J17" s="50"/>
      <c r="K17" s="57"/>
      <c r="L17" s="14"/>
      <c r="N17" s="15"/>
      <c r="O17" s="1"/>
    </row>
    <row r="18" spans="1:15" ht="12.75" customHeight="1" x14ac:dyDescent="0.25">
      <c r="A18" s="4"/>
      <c r="B18" s="96"/>
      <c r="C18" s="74" t="s">
        <v>50</v>
      </c>
      <c r="D18" s="131">
        <v>3.4519134299999998</v>
      </c>
      <c r="E18" s="116"/>
      <c r="F18" s="117">
        <v>3.2651749099999998</v>
      </c>
      <c r="G18" s="116"/>
      <c r="H18" s="101"/>
      <c r="I18" s="3"/>
      <c r="J18" s="229"/>
      <c r="K18" s="58"/>
      <c r="L18" s="236"/>
      <c r="M18" s="9"/>
      <c r="N18" s="15"/>
      <c r="O18" s="1"/>
    </row>
    <row r="19" spans="1:15" ht="12.75" customHeight="1" x14ac:dyDescent="0.25">
      <c r="A19" s="4"/>
      <c r="B19" s="96"/>
      <c r="C19" s="74"/>
      <c r="D19" s="117"/>
      <c r="E19" s="116"/>
      <c r="F19" s="117"/>
      <c r="G19" s="116"/>
      <c r="H19" s="101"/>
      <c r="I19" s="3"/>
      <c r="J19" s="50"/>
      <c r="K19" s="59"/>
      <c r="L19" s="14"/>
      <c r="M19" s="15"/>
      <c r="N19" s="15"/>
      <c r="O19" s="1"/>
    </row>
    <row r="20" spans="1:15" ht="12.75" customHeight="1" x14ac:dyDescent="0.25">
      <c r="A20" s="4"/>
      <c r="B20" s="96"/>
      <c r="C20" s="111" t="s">
        <v>70</v>
      </c>
      <c r="D20" s="112"/>
      <c r="E20" s="113">
        <v>130.84665609000001</v>
      </c>
      <c r="F20" s="112"/>
      <c r="G20" s="113">
        <v>126.73119559</v>
      </c>
      <c r="H20" s="101"/>
      <c r="I20" s="3"/>
      <c r="J20" s="50"/>
      <c r="K20" s="12"/>
    </row>
    <row r="21" spans="1:15" ht="12.75" customHeight="1" x14ac:dyDescent="0.25">
      <c r="A21" s="4"/>
      <c r="B21" s="96"/>
      <c r="C21" s="74" t="s">
        <v>67</v>
      </c>
      <c r="D21" s="117">
        <v>104.68104025</v>
      </c>
      <c r="E21" s="116"/>
      <c r="F21" s="117">
        <v>100.60302925000001</v>
      </c>
      <c r="G21" s="116"/>
      <c r="H21" s="101"/>
      <c r="I21" s="3"/>
      <c r="J21" s="50"/>
      <c r="K21" s="12"/>
    </row>
    <row r="22" spans="1:15" ht="12.75" customHeight="1" x14ac:dyDescent="0.25">
      <c r="A22" s="4"/>
      <c r="B22" s="96"/>
      <c r="C22" s="74" t="s">
        <v>68</v>
      </c>
      <c r="D22" s="117">
        <v>26.165615840000001</v>
      </c>
      <c r="E22" s="113"/>
      <c r="F22" s="117">
        <v>26.12816634</v>
      </c>
      <c r="G22" s="113"/>
      <c r="H22" s="101"/>
      <c r="I22" s="3" t="s">
        <v>2</v>
      </c>
      <c r="J22" s="50"/>
      <c r="K22" s="244"/>
    </row>
    <row r="23" spans="1:15" ht="12.75" customHeight="1" x14ac:dyDescent="0.25">
      <c r="A23" s="4"/>
      <c r="B23" s="96"/>
      <c r="C23" s="74"/>
      <c r="D23" s="117"/>
      <c r="E23" s="113"/>
      <c r="F23" s="117"/>
      <c r="G23" s="113"/>
      <c r="H23" s="101"/>
      <c r="I23" s="3" t="s">
        <v>2</v>
      </c>
      <c r="J23" s="50"/>
      <c r="K23" s="12"/>
      <c r="L23" s="9"/>
    </row>
    <row r="24" spans="1:15" ht="12.75" customHeight="1" x14ac:dyDescent="0.25">
      <c r="A24" s="4"/>
      <c r="B24" s="96"/>
      <c r="C24" s="111" t="s">
        <v>15</v>
      </c>
      <c r="D24" s="112"/>
      <c r="E24" s="119">
        <v>277.03467438999996</v>
      </c>
      <c r="F24" s="112"/>
      <c r="G24" s="113">
        <v>280.67462741999998</v>
      </c>
      <c r="H24" s="101"/>
      <c r="I24" s="15"/>
      <c r="J24" s="234"/>
      <c r="K24" s="12"/>
      <c r="L24" s="9"/>
    </row>
    <row r="25" spans="1:15" ht="12.75" customHeight="1" x14ac:dyDescent="0.25">
      <c r="A25" s="4"/>
      <c r="B25" s="96"/>
      <c r="C25" s="74"/>
      <c r="D25" s="117"/>
      <c r="E25" s="116"/>
      <c r="F25" s="117"/>
      <c r="G25" s="116"/>
      <c r="H25" s="101"/>
      <c r="I25" s="3"/>
      <c r="J25" s="15"/>
      <c r="K25" s="243"/>
      <c r="L25" s="243"/>
    </row>
    <row r="26" spans="1:15" ht="12.75" customHeight="1" x14ac:dyDescent="0.25">
      <c r="A26" s="4"/>
      <c r="B26" s="96"/>
      <c r="C26" s="120"/>
      <c r="D26" s="121"/>
      <c r="E26" s="116"/>
      <c r="F26" s="116"/>
      <c r="G26" s="116"/>
      <c r="H26" s="101"/>
      <c r="I26" s="3"/>
      <c r="K26" s="60"/>
      <c r="L26" s="9"/>
    </row>
    <row r="27" spans="1:15" ht="6" customHeight="1" x14ac:dyDescent="0.25">
      <c r="A27" s="4"/>
      <c r="B27" s="96"/>
      <c r="C27" s="74"/>
      <c r="D27" s="74"/>
      <c r="E27" s="74"/>
      <c r="F27" s="74"/>
      <c r="G27" s="74"/>
      <c r="H27" s="101"/>
      <c r="I27" s="3"/>
    </row>
    <row r="28" spans="1:15" ht="12.75" hidden="1" customHeight="1" x14ac:dyDescent="0.25">
      <c r="A28" s="4"/>
      <c r="B28" s="96"/>
      <c r="C28" s="74" t="s">
        <v>36</v>
      </c>
      <c r="D28" s="74"/>
      <c r="E28" s="74"/>
      <c r="F28" s="74"/>
      <c r="G28" s="74"/>
      <c r="H28" s="101"/>
      <c r="I28" s="3"/>
    </row>
    <row r="29" spans="1:15" s="20" customFormat="1" ht="12.75" hidden="1" x14ac:dyDescent="0.2">
      <c r="A29" s="17"/>
      <c r="B29" s="96"/>
      <c r="C29" s="74" t="s">
        <v>49</v>
      </c>
      <c r="D29" s="74"/>
      <c r="E29" s="74"/>
      <c r="F29" s="74"/>
      <c r="G29" s="74"/>
      <c r="H29" s="101"/>
      <c r="I29" s="18"/>
      <c r="J29" s="66"/>
      <c r="L29" s="17"/>
      <c r="M29" s="17"/>
      <c r="N29" s="17"/>
      <c r="O29" s="19"/>
    </row>
    <row r="30" spans="1:15" s="20" customFormat="1" ht="12.75" hidden="1" x14ac:dyDescent="0.2">
      <c r="A30" s="17"/>
      <c r="B30" s="96"/>
      <c r="C30" s="74" t="s">
        <v>48</v>
      </c>
      <c r="D30" s="74"/>
      <c r="E30" s="74"/>
      <c r="F30" s="74"/>
      <c r="G30" s="74"/>
      <c r="H30" s="101"/>
      <c r="I30" s="18"/>
      <c r="J30" s="66"/>
      <c r="L30" s="17"/>
      <c r="M30" s="17"/>
      <c r="N30" s="17"/>
      <c r="O30" s="19"/>
    </row>
    <row r="31" spans="1:15" s="20" customFormat="1" ht="12.75" x14ac:dyDescent="0.2">
      <c r="A31" s="17"/>
      <c r="B31" s="96"/>
      <c r="C31" s="74" t="s">
        <v>58</v>
      </c>
      <c r="D31" s="74"/>
      <c r="E31" s="74"/>
      <c r="F31" s="74"/>
      <c r="G31" s="74"/>
      <c r="H31" s="101"/>
      <c r="I31" s="18"/>
      <c r="J31" s="66"/>
      <c r="L31" s="17"/>
      <c r="M31" s="17"/>
      <c r="N31" s="17"/>
      <c r="O31" s="19"/>
    </row>
    <row r="32" spans="1:15" s="20" customFormat="1" ht="12.75" x14ac:dyDescent="0.2">
      <c r="A32" s="17"/>
      <c r="B32" s="96"/>
      <c r="C32" s="268" t="s">
        <v>72</v>
      </c>
      <c r="D32" s="268"/>
      <c r="E32" s="268"/>
      <c r="F32" s="268"/>
      <c r="G32" s="268"/>
      <c r="H32" s="101"/>
      <c r="I32" s="18"/>
      <c r="J32" s="66"/>
      <c r="K32" s="19"/>
      <c r="L32" s="17"/>
      <c r="M32" s="17"/>
      <c r="N32" s="17"/>
      <c r="O32" s="19"/>
    </row>
    <row r="33" spans="1:17" s="20" customFormat="1" ht="12.75" x14ac:dyDescent="0.2">
      <c r="A33" s="17"/>
      <c r="B33" s="96"/>
      <c r="C33" s="268"/>
      <c r="D33" s="268"/>
      <c r="E33" s="268"/>
      <c r="F33" s="268"/>
      <c r="G33" s="268"/>
      <c r="H33" s="101"/>
      <c r="I33" s="18"/>
      <c r="J33" s="66"/>
      <c r="K33" s="224"/>
      <c r="L33" s="17"/>
      <c r="M33" s="17"/>
      <c r="N33" s="17"/>
      <c r="O33" s="19"/>
    </row>
    <row r="34" spans="1:17" ht="10.5" customHeight="1" x14ac:dyDescent="0.25">
      <c r="A34" s="4"/>
      <c r="B34" s="122"/>
      <c r="C34" s="120"/>
      <c r="D34" s="120"/>
      <c r="E34" s="120"/>
      <c r="F34" s="120"/>
      <c r="G34" s="120"/>
      <c r="H34" s="124"/>
      <c r="I34" s="3"/>
      <c r="J34" s="67"/>
      <c r="K34" s="26"/>
    </row>
    <row r="35" spans="1:17" x14ac:dyDescent="0.25">
      <c r="A35" s="4"/>
      <c r="B35" s="4"/>
      <c r="C35" s="4"/>
      <c r="D35" s="4"/>
      <c r="E35" s="4"/>
      <c r="F35" s="4"/>
      <c r="G35" s="4"/>
      <c r="H35" s="3"/>
      <c r="I35" s="3"/>
      <c r="J35" s="67"/>
      <c r="K35" s="1"/>
    </row>
    <row r="36" spans="1:17" x14ac:dyDescent="0.25">
      <c r="A36" s="4"/>
      <c r="B36" s="4"/>
      <c r="C36" s="21"/>
      <c r="D36" s="21"/>
      <c r="E36" s="21"/>
      <c r="F36" s="21"/>
      <c r="G36" s="21"/>
      <c r="H36" s="3"/>
      <c r="I36" s="3" t="s">
        <v>2</v>
      </c>
      <c r="J36" s="67"/>
      <c r="K36" s="1"/>
    </row>
    <row r="37" spans="1:17" ht="18.75" customHeight="1" x14ac:dyDescent="0.25">
      <c r="A37" s="4"/>
      <c r="B37" s="4"/>
      <c r="C37" s="21"/>
      <c r="D37" s="23"/>
      <c r="E37" s="21"/>
      <c r="F37" s="21"/>
      <c r="G37" s="21"/>
      <c r="H37" s="3" t="s">
        <v>2</v>
      </c>
      <c r="I37" s="3"/>
      <c r="J37" s="67"/>
      <c r="K37" s="1"/>
    </row>
    <row r="38" spans="1:17" x14ac:dyDescent="0.25">
      <c r="A38" s="4"/>
      <c r="B38" s="4"/>
      <c r="C38" s="4"/>
      <c r="D38" s="4"/>
      <c r="E38" s="4"/>
      <c r="F38" s="4" t="s">
        <v>2</v>
      </c>
      <c r="G38" s="4" t="s">
        <v>2</v>
      </c>
      <c r="H38" s="3"/>
      <c r="J38" s="67"/>
      <c r="K38" s="1"/>
    </row>
    <row r="39" spans="1:17" x14ac:dyDescent="0.25">
      <c r="A39" s="4"/>
      <c r="B39" s="4"/>
      <c r="E39" s="15"/>
      <c r="G39" s="15"/>
      <c r="H39" s="3"/>
      <c r="J39" s="67"/>
      <c r="K39" s="1"/>
      <c r="M39" s="9"/>
      <c r="N39" s="48"/>
      <c r="P39" s="23"/>
      <c r="Q39" s="23"/>
    </row>
    <row r="40" spans="1:17" x14ac:dyDescent="0.25">
      <c r="A40" s="4"/>
      <c r="D40" s="5"/>
      <c r="E40" s="5"/>
      <c r="F40" s="5"/>
      <c r="G40" s="5"/>
      <c r="J40" s="67"/>
      <c r="K40" s="1"/>
    </row>
    <row r="41" spans="1:17" x14ac:dyDescent="0.25">
      <c r="A41" s="4"/>
      <c r="E41" s="5"/>
      <c r="G41" s="5"/>
      <c r="J41" s="67"/>
      <c r="K41" s="1"/>
    </row>
    <row r="42" spans="1:17" x14ac:dyDescent="0.25">
      <c r="E42" s="5"/>
      <c r="G42" s="5"/>
      <c r="J42" s="67"/>
      <c r="K42" s="1"/>
    </row>
    <row r="43" spans="1:17" x14ac:dyDescent="0.25">
      <c r="E43" s="26"/>
      <c r="G43" s="26"/>
    </row>
    <row r="44" spans="1:17" x14ac:dyDescent="0.25">
      <c r="E44" s="26"/>
      <c r="G44" s="26"/>
    </row>
  </sheetData>
  <mergeCells count="7">
    <mergeCell ref="C32:G33"/>
    <mergeCell ref="C4:G4"/>
    <mergeCell ref="C5:G5"/>
    <mergeCell ref="C6:G6"/>
    <mergeCell ref="B7:H7"/>
    <mergeCell ref="F10:G10"/>
    <mergeCell ref="D10:E10"/>
  </mergeCells>
  <pageMargins left="0.7" right="0.7" top="0.75" bottom="0.75" header="0.3" footer="0.3"/>
  <pageSetup scale="92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105"/>
  <sheetViews>
    <sheetView showGridLines="0" zoomScaleNormal="100" workbookViewId="0">
      <selection activeCell="C3" sqref="C3"/>
    </sheetView>
  </sheetViews>
  <sheetFormatPr defaultColWidth="9.140625" defaultRowHeight="12.75" x14ac:dyDescent="0.2"/>
  <cols>
    <col min="1" max="1" width="9.140625" style="155"/>
    <col min="2" max="2" width="2.85546875" style="155" customWidth="1"/>
    <col min="3" max="3" width="5.7109375" style="155" customWidth="1"/>
    <col min="4" max="4" width="9" style="155" customWidth="1"/>
    <col min="5" max="5" width="2.85546875" style="155" customWidth="1"/>
    <col min="6" max="6" width="15" style="155" customWidth="1"/>
    <col min="7" max="7" width="1.5703125" style="155" customWidth="1"/>
    <col min="8" max="8" width="12.7109375" style="155" customWidth="1"/>
    <col min="9" max="9" width="1.5703125" style="84" customWidth="1"/>
    <col min="10" max="10" width="15.140625" style="155" customWidth="1"/>
    <col min="11" max="11" width="2.28515625" style="155" customWidth="1"/>
    <col min="12" max="12" width="2" style="155" customWidth="1"/>
    <col min="13" max="13" width="29" style="155" customWidth="1"/>
    <col min="14" max="14" width="21.85546875" style="155" bestFit="1" customWidth="1"/>
    <col min="15" max="15" width="9.140625" style="155"/>
    <col min="16" max="16" width="17.42578125" style="155" bestFit="1" customWidth="1"/>
    <col min="17" max="17" width="9.42578125" style="155" bestFit="1" customWidth="1"/>
    <col min="18" max="18" width="28.85546875" style="155" bestFit="1" customWidth="1"/>
    <col min="19" max="19" width="33.5703125" style="155" customWidth="1"/>
    <col min="20" max="20" width="29" style="155" customWidth="1"/>
    <col min="21" max="21" width="9.140625" style="155"/>
    <col min="22" max="22" width="21.42578125" style="155" customWidth="1"/>
    <col min="23" max="16384" width="9.140625" style="155"/>
  </cols>
  <sheetData>
    <row r="1" spans="2:19" x14ac:dyDescent="0.2">
      <c r="B1" s="29"/>
    </row>
    <row r="3" spans="2:19" x14ac:dyDescent="0.2">
      <c r="B3" s="77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2:19" ht="12.75" customHeight="1" x14ac:dyDescent="0.2">
      <c r="B4" s="275" t="s">
        <v>16</v>
      </c>
      <c r="C4" s="276"/>
      <c r="D4" s="276"/>
      <c r="E4" s="276"/>
      <c r="F4" s="276"/>
      <c r="G4" s="276"/>
      <c r="H4" s="276"/>
      <c r="I4" s="276"/>
      <c r="J4" s="276"/>
      <c r="K4" s="276"/>
      <c r="L4" s="277"/>
      <c r="M4" s="245"/>
      <c r="N4" s="246"/>
      <c r="O4" s="247"/>
      <c r="P4" s="247"/>
      <c r="Q4" s="247"/>
      <c r="R4" s="247"/>
      <c r="S4" s="247"/>
    </row>
    <row r="5" spans="2:19" ht="12.75" customHeight="1" x14ac:dyDescent="0.2">
      <c r="B5" s="278" t="s">
        <v>102</v>
      </c>
      <c r="C5" s="270"/>
      <c r="D5" s="270"/>
      <c r="E5" s="270"/>
      <c r="F5" s="270"/>
      <c r="G5" s="270"/>
      <c r="H5" s="270"/>
      <c r="I5" s="270"/>
      <c r="J5" s="270"/>
      <c r="K5" s="270"/>
      <c r="L5" s="279"/>
      <c r="M5" s="247"/>
      <c r="N5" s="248"/>
      <c r="O5" s="247"/>
      <c r="P5" s="247"/>
      <c r="Q5" s="247"/>
      <c r="R5" s="247"/>
      <c r="S5" s="247"/>
    </row>
    <row r="6" spans="2:19" ht="7.5" customHeight="1" x14ac:dyDescent="0.2">
      <c r="B6" s="80"/>
      <c r="C6" s="81"/>
      <c r="D6" s="81"/>
      <c r="E6" s="81"/>
      <c r="F6" s="81"/>
      <c r="G6" s="81"/>
      <c r="H6" s="81"/>
      <c r="I6" s="81"/>
      <c r="J6" s="82"/>
      <c r="K6" s="81"/>
      <c r="L6" s="83"/>
      <c r="M6" s="247"/>
      <c r="N6" s="247"/>
      <c r="O6" s="247"/>
      <c r="P6" s="247"/>
      <c r="Q6" s="247"/>
      <c r="R6" s="247"/>
      <c r="S6" s="247"/>
    </row>
    <row r="7" spans="2:19" ht="27" customHeight="1" x14ac:dyDescent="0.2">
      <c r="B7" s="80"/>
      <c r="C7" s="30"/>
      <c r="D7" s="156"/>
      <c r="E7" s="31"/>
      <c r="F7" s="157" t="s">
        <v>39</v>
      </c>
      <c r="G7" s="31"/>
      <c r="H7" s="157" t="s">
        <v>42</v>
      </c>
      <c r="I7" s="81"/>
      <c r="J7" s="157" t="s">
        <v>75</v>
      </c>
      <c r="K7" s="32"/>
      <c r="L7" s="153"/>
      <c r="M7" s="247"/>
      <c r="N7" s="247"/>
      <c r="O7" s="247"/>
      <c r="P7" s="247"/>
      <c r="Q7" s="247"/>
      <c r="R7" s="247"/>
      <c r="S7" s="247"/>
    </row>
    <row r="8" spans="2:19" ht="12.75" customHeight="1" x14ac:dyDescent="0.2">
      <c r="B8" s="80"/>
      <c r="C8" s="30"/>
      <c r="E8" s="31"/>
      <c r="F8" s="31"/>
      <c r="G8" s="31"/>
      <c r="H8" s="156"/>
      <c r="I8" s="81"/>
      <c r="J8" s="156"/>
      <c r="K8" s="32"/>
      <c r="L8" s="153"/>
      <c r="M8" s="247"/>
      <c r="N8" s="247"/>
      <c r="O8" s="247"/>
      <c r="P8" s="247"/>
      <c r="Q8" s="247"/>
      <c r="R8" s="247"/>
      <c r="S8" s="247"/>
    </row>
    <row r="9" spans="2:19" ht="12.75" customHeight="1" x14ac:dyDescent="0.2">
      <c r="B9" s="80"/>
      <c r="C9" s="158">
        <v>2009</v>
      </c>
      <c r="D9" s="30" t="s">
        <v>10</v>
      </c>
      <c r="E9" s="33"/>
      <c r="F9" s="33">
        <v>5156377</v>
      </c>
      <c r="G9" s="33"/>
      <c r="H9" s="33">
        <v>600000</v>
      </c>
      <c r="I9" s="81"/>
      <c r="J9" s="34">
        <v>10.29081</v>
      </c>
      <c r="K9" s="32"/>
      <c r="L9" s="153"/>
      <c r="M9" s="245"/>
      <c r="N9" s="249"/>
      <c r="O9" s="247"/>
      <c r="P9" s="247"/>
      <c r="Q9" s="247"/>
      <c r="R9" s="247"/>
      <c r="S9" s="247"/>
    </row>
    <row r="10" spans="2:19" ht="12.75" customHeight="1" x14ac:dyDescent="0.2">
      <c r="B10" s="80"/>
      <c r="C10" s="84"/>
      <c r="D10" s="30" t="s">
        <v>11</v>
      </c>
      <c r="E10" s="33"/>
      <c r="F10" s="33">
        <v>5044100</v>
      </c>
      <c r="G10" s="33"/>
      <c r="H10" s="33">
        <v>520000</v>
      </c>
      <c r="I10" s="81"/>
      <c r="J10" s="34">
        <v>8.2565315399999992</v>
      </c>
      <c r="K10" s="32"/>
      <c r="L10" s="153"/>
      <c r="M10" s="245"/>
      <c r="N10" s="249"/>
      <c r="O10" s="247"/>
      <c r="P10" s="247"/>
      <c r="Q10" s="247"/>
      <c r="R10" s="247"/>
      <c r="S10" s="247"/>
    </row>
    <row r="11" spans="2:19" ht="12.75" customHeight="1" x14ac:dyDescent="0.2">
      <c r="B11" s="80"/>
      <c r="C11" s="84"/>
      <c r="D11" s="30" t="s">
        <v>12</v>
      </c>
      <c r="E11" s="33"/>
      <c r="F11" s="33">
        <v>5205917</v>
      </c>
      <c r="G11" s="33"/>
      <c r="H11" s="33">
        <v>10000</v>
      </c>
      <c r="I11" s="81"/>
      <c r="J11" s="34">
        <v>0.15088679999999999</v>
      </c>
      <c r="K11" s="35"/>
      <c r="L11" s="36"/>
      <c r="M11" s="245"/>
      <c r="N11" s="249"/>
      <c r="O11" s="247"/>
      <c r="P11" s="247"/>
      <c r="Q11" s="247"/>
      <c r="R11" s="247"/>
      <c r="S11" s="247"/>
    </row>
    <row r="12" spans="2:19" ht="12.75" customHeight="1" x14ac:dyDescent="0.2">
      <c r="B12" s="80"/>
      <c r="C12" s="84"/>
      <c r="D12" s="30" t="s">
        <v>23</v>
      </c>
      <c r="E12" s="33"/>
      <c r="F12" s="33">
        <v>5328677</v>
      </c>
      <c r="G12" s="33"/>
      <c r="H12" s="33">
        <v>0</v>
      </c>
      <c r="I12" s="81"/>
      <c r="J12" s="34">
        <v>0</v>
      </c>
      <c r="K12" s="35"/>
      <c r="L12" s="36"/>
      <c r="M12" s="245"/>
      <c r="N12" s="249"/>
      <c r="O12" s="247"/>
      <c r="P12" s="247"/>
      <c r="Q12" s="247"/>
      <c r="R12" s="247"/>
      <c r="S12" s="247"/>
    </row>
    <row r="13" spans="2:19" ht="12.75" customHeight="1" x14ac:dyDescent="0.2">
      <c r="B13" s="80"/>
      <c r="C13" s="84"/>
      <c r="D13" s="30" t="s">
        <v>27</v>
      </c>
      <c r="E13" s="33"/>
      <c r="F13" s="33">
        <v>5461361</v>
      </c>
      <c r="G13" s="33"/>
      <c r="H13" s="33">
        <v>70000</v>
      </c>
      <c r="I13" s="81"/>
      <c r="J13" s="34">
        <v>1.368393</v>
      </c>
      <c r="K13" s="35"/>
      <c r="L13" s="36"/>
      <c r="M13" s="245"/>
      <c r="N13" s="249"/>
      <c r="O13" s="247"/>
      <c r="P13" s="247"/>
      <c r="Q13" s="247"/>
      <c r="R13" s="247"/>
      <c r="S13" s="247"/>
    </row>
    <row r="14" spans="2:19" ht="12.75" customHeight="1" x14ac:dyDescent="0.2">
      <c r="B14" s="80"/>
      <c r="C14" s="84"/>
      <c r="D14" s="30" t="s">
        <v>28</v>
      </c>
      <c r="E14" s="33"/>
      <c r="F14" s="33">
        <v>5070883</v>
      </c>
      <c r="G14" s="33"/>
      <c r="H14" s="33">
        <v>480000</v>
      </c>
      <c r="I14" s="81"/>
      <c r="J14" s="34">
        <v>9.0086603499999995</v>
      </c>
      <c r="K14" s="35"/>
      <c r="L14" s="36"/>
      <c r="M14" s="245"/>
      <c r="N14" s="249"/>
      <c r="O14" s="247"/>
      <c r="P14" s="247"/>
      <c r="Q14" s="247"/>
      <c r="R14" s="247"/>
      <c r="S14" s="247"/>
    </row>
    <row r="15" spans="2:19" ht="12.75" customHeight="1" x14ac:dyDescent="0.2">
      <c r="B15" s="80"/>
      <c r="C15" s="84"/>
      <c r="D15" s="30" t="s">
        <v>29</v>
      </c>
      <c r="E15" s="33"/>
      <c r="F15" s="33">
        <v>5167718</v>
      </c>
      <c r="G15" s="33"/>
      <c r="H15" s="73">
        <v>240000</v>
      </c>
      <c r="I15" s="81"/>
      <c r="J15" s="34">
        <v>4.6351674300000001</v>
      </c>
      <c r="K15" s="35"/>
      <c r="L15" s="36"/>
      <c r="M15" s="245"/>
      <c r="N15" s="249"/>
      <c r="O15" s="247"/>
      <c r="P15" s="247"/>
      <c r="Q15" s="247"/>
      <c r="R15" s="247"/>
      <c r="S15" s="247"/>
    </row>
    <row r="16" spans="2:19" ht="12.75" customHeight="1" x14ac:dyDescent="0.2">
      <c r="B16" s="80"/>
      <c r="C16" s="84"/>
      <c r="D16" s="30" t="s">
        <v>32</v>
      </c>
      <c r="E16" s="33"/>
      <c r="F16" s="33">
        <v>5225632</v>
      </c>
      <c r="G16" s="33"/>
      <c r="H16" s="73">
        <v>130000</v>
      </c>
      <c r="I16" s="81"/>
      <c r="J16" s="34">
        <v>2.4179713600000001</v>
      </c>
      <c r="K16" s="35"/>
      <c r="L16" s="36"/>
      <c r="M16" s="245"/>
      <c r="N16" s="249"/>
      <c r="O16" s="247"/>
      <c r="P16" s="247"/>
      <c r="Q16" s="247"/>
      <c r="R16" s="247"/>
      <c r="S16" s="247"/>
    </row>
    <row r="17" spans="2:22" ht="12.75" customHeight="1" x14ac:dyDescent="0.2">
      <c r="B17" s="80"/>
      <c r="C17" s="159">
        <v>2010</v>
      </c>
      <c r="D17" s="30" t="s">
        <v>33</v>
      </c>
      <c r="F17" s="33">
        <v>5217023</v>
      </c>
      <c r="H17" s="73">
        <v>160000</v>
      </c>
      <c r="J17" s="34">
        <v>2.6312507200000002</v>
      </c>
      <c r="K17" s="35"/>
      <c r="L17" s="36"/>
      <c r="M17" s="245"/>
      <c r="N17" s="249"/>
      <c r="O17" s="247"/>
      <c r="P17" s="247"/>
      <c r="Q17" s="247"/>
      <c r="R17" s="247"/>
      <c r="S17" s="247"/>
    </row>
    <row r="18" spans="2:22" ht="12.75" customHeight="1" x14ac:dyDescent="0.2">
      <c r="B18" s="80"/>
      <c r="C18" s="159"/>
      <c r="D18" s="30" t="s">
        <v>44</v>
      </c>
      <c r="F18" s="33">
        <v>5063241</v>
      </c>
      <c r="H18" s="73">
        <v>430000</v>
      </c>
      <c r="J18" s="34">
        <v>6.8105645299999997</v>
      </c>
      <c r="K18" s="35"/>
      <c r="L18" s="36"/>
      <c r="M18" s="245"/>
      <c r="N18" s="249"/>
      <c r="O18" s="247"/>
      <c r="P18" s="247"/>
      <c r="Q18" s="247"/>
      <c r="R18" s="247"/>
      <c r="S18" s="247"/>
    </row>
    <row r="19" spans="2:22" ht="12.75" customHeight="1" x14ac:dyDescent="0.2">
      <c r="B19" s="80"/>
      <c r="C19" s="159"/>
      <c r="D19" s="30" t="s">
        <v>45</v>
      </c>
      <c r="F19" s="33">
        <v>4161678</v>
      </c>
      <c r="H19" s="73">
        <v>1130000</v>
      </c>
      <c r="J19" s="34">
        <v>18.51220906</v>
      </c>
      <c r="K19" s="35"/>
      <c r="L19" s="36"/>
      <c r="M19" s="245"/>
      <c r="N19" s="249"/>
      <c r="O19" s="247"/>
      <c r="P19" s="247"/>
      <c r="Q19" s="247"/>
      <c r="R19" s="247"/>
      <c r="S19" s="247"/>
    </row>
    <row r="20" spans="2:22" ht="12.75" customHeight="1" x14ac:dyDescent="0.2">
      <c r="B20" s="80"/>
      <c r="C20" s="159"/>
      <c r="D20" s="30" t="s">
        <v>46</v>
      </c>
      <c r="F20" s="33">
        <v>3140433</v>
      </c>
      <c r="H20" s="73">
        <v>1230000</v>
      </c>
      <c r="J20" s="34">
        <v>20.20276269</v>
      </c>
      <c r="K20" s="35"/>
      <c r="L20" s="36"/>
      <c r="M20" s="245"/>
      <c r="N20" s="249"/>
      <c r="O20" s="247"/>
      <c r="P20" s="250"/>
      <c r="Q20" s="247"/>
      <c r="R20" s="247"/>
      <c r="S20" s="247"/>
    </row>
    <row r="21" spans="2:22" ht="12.75" customHeight="1" x14ac:dyDescent="0.2">
      <c r="B21" s="80"/>
      <c r="D21" s="30" t="s">
        <v>10</v>
      </c>
      <c r="E21" s="33"/>
      <c r="F21" s="33">
        <v>2756268</v>
      </c>
      <c r="G21" s="33"/>
      <c r="H21" s="33">
        <v>595000</v>
      </c>
      <c r="I21" s="81"/>
      <c r="J21" s="34">
        <v>11.408273359999999</v>
      </c>
      <c r="K21" s="35"/>
      <c r="L21" s="36"/>
      <c r="M21" s="245"/>
      <c r="N21" s="247"/>
      <c r="O21" s="247"/>
      <c r="P21" s="250"/>
      <c r="Q21" s="247"/>
      <c r="R21" s="247"/>
      <c r="S21" s="247"/>
    </row>
    <row r="22" spans="2:22" ht="12.75" customHeight="1" x14ac:dyDescent="0.2">
      <c r="B22" s="80"/>
      <c r="D22" s="30" t="s">
        <v>11</v>
      </c>
      <c r="E22" s="33"/>
      <c r="F22" s="33">
        <v>2174188</v>
      </c>
      <c r="G22" s="33"/>
      <c r="H22" s="33">
        <v>640000</v>
      </c>
      <c r="I22" s="81"/>
      <c r="J22" s="34">
        <v>10.226171320000001</v>
      </c>
      <c r="K22" s="35"/>
      <c r="L22" s="36"/>
      <c r="M22" s="245"/>
      <c r="N22" s="247"/>
      <c r="O22" s="247"/>
      <c r="P22" s="247"/>
      <c r="Q22" s="247"/>
      <c r="R22" s="247"/>
      <c r="S22" s="247"/>
    </row>
    <row r="23" spans="2:22" ht="12.75" customHeight="1" x14ac:dyDescent="0.2">
      <c r="B23" s="80"/>
      <c r="D23" s="30" t="s">
        <v>12</v>
      </c>
      <c r="E23" s="33"/>
      <c r="F23" s="33">
        <v>1815084</v>
      </c>
      <c r="G23" s="33"/>
      <c r="H23" s="33">
        <v>410000</v>
      </c>
      <c r="I23" s="81"/>
      <c r="J23" s="34">
        <v>6.5496662200000015</v>
      </c>
      <c r="K23" s="35"/>
      <c r="L23" s="36"/>
      <c r="M23" s="245"/>
      <c r="N23" s="247"/>
      <c r="O23" s="247"/>
      <c r="P23" s="251"/>
      <c r="Q23" s="247"/>
      <c r="R23" s="247"/>
      <c r="S23" s="247"/>
    </row>
    <row r="24" spans="2:22" ht="12.75" customHeight="1" x14ac:dyDescent="0.2">
      <c r="B24" s="80"/>
      <c r="D24" s="30" t="s">
        <v>23</v>
      </c>
      <c r="E24" s="33"/>
      <c r="F24" s="33">
        <v>1650637</v>
      </c>
      <c r="G24" s="33"/>
      <c r="H24" s="33">
        <v>310000</v>
      </c>
      <c r="I24" s="81"/>
      <c r="J24" s="34">
        <v>5.1380627299999997</v>
      </c>
      <c r="K24" s="35"/>
      <c r="L24" s="36"/>
      <c r="M24" s="245"/>
      <c r="N24" s="247"/>
      <c r="O24" s="247"/>
      <c r="P24" s="247"/>
      <c r="Q24" s="247"/>
      <c r="R24" s="247"/>
      <c r="S24" s="247"/>
    </row>
    <row r="25" spans="2:22" ht="12.75" customHeight="1" x14ac:dyDescent="0.2">
      <c r="B25" s="80"/>
      <c r="D25" s="30" t="s">
        <v>27</v>
      </c>
      <c r="E25" s="33"/>
      <c r="F25" s="33">
        <v>1306693</v>
      </c>
      <c r="G25" s="33"/>
      <c r="H25" s="33">
        <v>520000</v>
      </c>
      <c r="I25" s="81"/>
      <c r="J25" s="34">
        <v>9.2284568799999995</v>
      </c>
      <c r="K25" s="35"/>
      <c r="L25" s="36"/>
      <c r="M25" s="245"/>
      <c r="N25" s="247"/>
      <c r="O25" s="247"/>
      <c r="P25" s="247"/>
      <c r="Q25" s="247"/>
      <c r="R25" s="247"/>
      <c r="S25" s="247"/>
    </row>
    <row r="26" spans="2:22" ht="12.75" customHeight="1" x14ac:dyDescent="0.2">
      <c r="B26" s="80"/>
      <c r="D26" s="30" t="s">
        <v>28</v>
      </c>
      <c r="E26" s="33"/>
      <c r="F26" s="33">
        <v>1320841</v>
      </c>
      <c r="G26" s="33"/>
      <c r="H26" s="33">
        <v>200000</v>
      </c>
      <c r="I26" s="81"/>
      <c r="J26" s="34">
        <v>3.7166521399999999</v>
      </c>
      <c r="K26" s="35"/>
      <c r="L26" s="36"/>
      <c r="M26" s="245"/>
      <c r="N26" s="247"/>
      <c r="O26" s="247"/>
      <c r="P26" s="247"/>
      <c r="Q26" s="247"/>
      <c r="R26" s="247"/>
      <c r="S26" s="247"/>
    </row>
    <row r="27" spans="2:22" ht="12.75" customHeight="1" x14ac:dyDescent="0.2">
      <c r="B27" s="80"/>
      <c r="D27" s="30" t="s">
        <v>29</v>
      </c>
      <c r="E27" s="33"/>
      <c r="F27" s="33">
        <v>1626218</v>
      </c>
      <c r="G27" s="33"/>
      <c r="H27" s="33">
        <v>180000</v>
      </c>
      <c r="I27" s="81"/>
      <c r="J27" s="34">
        <v>3.0053034200000002</v>
      </c>
      <c r="K27" s="35"/>
      <c r="L27" s="36"/>
      <c r="M27" s="245"/>
      <c r="N27" s="247"/>
      <c r="O27" s="247"/>
      <c r="P27" s="247"/>
      <c r="Q27" s="247"/>
      <c r="R27" s="247"/>
      <c r="S27" s="247"/>
    </row>
    <row r="28" spans="2:22" ht="12.75" customHeight="1" x14ac:dyDescent="0.2">
      <c r="B28" s="80"/>
      <c r="D28" s="30" t="s">
        <v>32</v>
      </c>
      <c r="E28" s="33"/>
      <c r="F28" s="33">
        <v>1888232</v>
      </c>
      <c r="G28" s="33"/>
      <c r="H28" s="33">
        <v>180000</v>
      </c>
      <c r="I28" s="81"/>
      <c r="J28" s="34">
        <v>2.78940616</v>
      </c>
      <c r="K28" s="35"/>
      <c r="L28" s="36"/>
      <c r="M28" s="245"/>
      <c r="N28" s="247"/>
      <c r="O28" s="247"/>
      <c r="P28" s="247"/>
      <c r="Q28" s="247"/>
      <c r="R28" s="247"/>
      <c r="S28" s="247"/>
    </row>
    <row r="29" spans="2:22" ht="12.75" customHeight="1" x14ac:dyDescent="0.2">
      <c r="B29" s="80"/>
      <c r="C29" s="159">
        <v>2011</v>
      </c>
      <c r="D29" s="30" t="s">
        <v>33</v>
      </c>
      <c r="E29" s="33"/>
      <c r="F29" s="33">
        <v>2771383</v>
      </c>
      <c r="G29" s="33"/>
      <c r="H29" s="33">
        <v>120000</v>
      </c>
      <c r="I29" s="81"/>
      <c r="J29" s="34">
        <v>1.81681775</v>
      </c>
      <c r="K29" s="35"/>
      <c r="L29" s="36"/>
      <c r="M29" s="245"/>
      <c r="N29" s="247"/>
      <c r="O29" s="247"/>
      <c r="P29" s="247"/>
      <c r="Q29" s="247"/>
      <c r="R29" s="247"/>
      <c r="S29" s="247"/>
      <c r="V29" s="237" t="e">
        <f>+#REF!-J75</f>
        <v>#REF!</v>
      </c>
    </row>
    <row r="30" spans="2:22" ht="12.75" customHeight="1" x14ac:dyDescent="0.2">
      <c r="B30" s="80"/>
      <c r="C30" s="159"/>
      <c r="D30" s="30" t="s">
        <v>44</v>
      </c>
      <c r="E30" s="33"/>
      <c r="F30" s="33">
        <v>2849129</v>
      </c>
      <c r="G30" s="33"/>
      <c r="H30" s="33">
        <v>60000</v>
      </c>
      <c r="I30" s="81"/>
      <c r="J30" s="34">
        <v>0.92923343000000003</v>
      </c>
      <c r="K30" s="35"/>
      <c r="L30" s="36"/>
      <c r="M30" s="245"/>
      <c r="N30" s="247"/>
      <c r="O30" s="247"/>
      <c r="P30" s="247"/>
      <c r="Q30" s="247"/>
      <c r="R30" s="247"/>
      <c r="S30" s="247"/>
    </row>
    <row r="31" spans="2:22" ht="12.75" customHeight="1" x14ac:dyDescent="0.2">
      <c r="B31" s="80"/>
      <c r="C31" s="159"/>
      <c r="D31" s="30" t="s">
        <v>45</v>
      </c>
      <c r="E31" s="33"/>
      <c r="F31" s="33">
        <v>3005041</v>
      </c>
      <c r="G31" s="33"/>
      <c r="H31" s="33">
        <v>300000</v>
      </c>
      <c r="I31" s="81"/>
      <c r="J31" s="34">
        <v>5.4370985000000003</v>
      </c>
      <c r="K31" s="35"/>
      <c r="L31" s="36"/>
      <c r="M31" s="245"/>
      <c r="N31" s="247"/>
      <c r="O31" s="247"/>
      <c r="P31" s="247"/>
      <c r="Q31" s="247"/>
      <c r="R31" s="247"/>
      <c r="S31" s="247"/>
    </row>
    <row r="32" spans="2:22" ht="12.75" customHeight="1" x14ac:dyDescent="0.2">
      <c r="B32" s="80"/>
      <c r="C32" s="159"/>
      <c r="D32" s="30" t="s">
        <v>46</v>
      </c>
      <c r="E32" s="33"/>
      <c r="F32" s="33">
        <v>3086613</v>
      </c>
      <c r="G32" s="33"/>
      <c r="H32" s="33">
        <v>500000</v>
      </c>
      <c r="I32" s="81"/>
      <c r="J32" s="34">
        <v>9.3575379999999999</v>
      </c>
      <c r="K32" s="35"/>
      <c r="L32" s="36"/>
      <c r="M32" s="245"/>
      <c r="N32" s="247"/>
      <c r="O32" s="247"/>
      <c r="P32" s="247"/>
      <c r="Q32" s="247"/>
      <c r="R32" s="247"/>
      <c r="S32" s="247"/>
    </row>
    <row r="33" spans="2:19" ht="12.75" customHeight="1" x14ac:dyDescent="0.2">
      <c r="B33" s="80"/>
      <c r="C33" s="159"/>
      <c r="D33" s="30" t="s">
        <v>10</v>
      </c>
      <c r="E33" s="33"/>
      <c r="F33" s="33">
        <v>3060895</v>
      </c>
      <c r="G33" s="33"/>
      <c r="H33" s="33">
        <v>385000</v>
      </c>
      <c r="I33" s="81"/>
      <c r="J33" s="34">
        <v>6.9646004799999996</v>
      </c>
      <c r="K33" s="35"/>
      <c r="L33" s="36"/>
      <c r="M33" s="245"/>
      <c r="N33" s="247"/>
      <c r="O33" s="247"/>
      <c r="P33" s="247"/>
      <c r="Q33" s="247"/>
      <c r="R33" s="247"/>
      <c r="S33" s="252"/>
    </row>
    <row r="34" spans="2:19" ht="12.75" customHeight="1" x14ac:dyDescent="0.2">
      <c r="B34" s="80"/>
      <c r="C34" s="159"/>
      <c r="D34" s="30" t="s">
        <v>11</v>
      </c>
      <c r="E34" s="33"/>
      <c r="F34" s="73">
        <v>3403530</v>
      </c>
      <c r="G34" s="33"/>
      <c r="H34" s="33">
        <v>130000</v>
      </c>
      <c r="I34" s="81"/>
      <c r="J34" s="34">
        <v>2.2659435499999998</v>
      </c>
      <c r="K34" s="35"/>
      <c r="L34" s="36"/>
      <c r="M34" s="245"/>
      <c r="N34" s="247"/>
      <c r="O34" s="247"/>
      <c r="P34" s="247"/>
      <c r="Q34" s="247"/>
      <c r="R34" s="247"/>
      <c r="S34" s="247"/>
    </row>
    <row r="35" spans="2:19" ht="12.75" customHeight="1" x14ac:dyDescent="0.2">
      <c r="B35" s="80"/>
      <c r="C35" s="159"/>
      <c r="D35" s="30" t="s">
        <v>12</v>
      </c>
      <c r="E35" s="33"/>
      <c r="F35" s="33">
        <v>3791584</v>
      </c>
      <c r="G35" s="33"/>
      <c r="H35" s="33">
        <v>70000</v>
      </c>
      <c r="I35" s="81"/>
      <c r="J35" s="34">
        <v>1.0299230100000001</v>
      </c>
      <c r="K35" s="35"/>
      <c r="L35" s="36"/>
      <c r="M35" s="245"/>
      <c r="N35" s="247"/>
      <c r="O35" s="247"/>
      <c r="P35" s="247"/>
      <c r="Q35" s="247"/>
      <c r="R35" s="247"/>
      <c r="S35" s="247"/>
    </row>
    <row r="36" spans="2:19" ht="12.75" customHeight="1" x14ac:dyDescent="0.2">
      <c r="B36" s="80"/>
      <c r="C36" s="159"/>
      <c r="D36" s="30" t="s">
        <v>23</v>
      </c>
      <c r="E36" s="33"/>
      <c r="F36" s="33">
        <v>4424413</v>
      </c>
      <c r="G36" s="33"/>
      <c r="H36" s="33">
        <v>110000</v>
      </c>
      <c r="I36" s="81"/>
      <c r="J36" s="34">
        <v>1.3549252199999999</v>
      </c>
      <c r="K36" s="35"/>
      <c r="L36" s="36"/>
      <c r="M36" s="245"/>
      <c r="N36" s="247"/>
      <c r="O36" s="247"/>
      <c r="P36" s="247"/>
      <c r="Q36" s="247"/>
      <c r="R36" s="247"/>
      <c r="S36" s="247"/>
    </row>
    <row r="37" spans="2:19" ht="12.75" customHeight="1" x14ac:dyDescent="0.2">
      <c r="B37" s="80"/>
      <c r="C37" s="159"/>
      <c r="D37" s="30" t="s">
        <v>27</v>
      </c>
      <c r="E37" s="33"/>
      <c r="F37" s="33">
        <v>4966292</v>
      </c>
      <c r="G37" s="33"/>
      <c r="H37" s="33">
        <v>210000</v>
      </c>
      <c r="I37" s="81"/>
      <c r="J37" s="34">
        <v>2.4191499799999998</v>
      </c>
      <c r="K37" s="35"/>
      <c r="L37" s="36"/>
      <c r="M37" s="245"/>
      <c r="N37" s="247"/>
      <c r="O37" s="247"/>
      <c r="P37" s="247"/>
      <c r="Q37" s="247"/>
      <c r="R37" s="247"/>
      <c r="S37" s="247"/>
    </row>
    <row r="38" spans="2:19" ht="12.75" customHeight="1" x14ac:dyDescent="0.2">
      <c r="B38" s="80"/>
      <c r="C38" s="159"/>
      <c r="D38" s="30" t="s">
        <v>28</v>
      </c>
      <c r="E38" s="33"/>
      <c r="F38" s="160">
        <v>5231427</v>
      </c>
      <c r="G38" s="33"/>
      <c r="H38" s="33">
        <v>40000</v>
      </c>
      <c r="I38" s="81"/>
      <c r="J38" s="34">
        <v>0.41833199999999998</v>
      </c>
      <c r="K38" s="35"/>
      <c r="L38" s="36"/>
      <c r="M38" s="245"/>
      <c r="N38" s="245"/>
      <c r="O38" s="247"/>
      <c r="P38" s="247"/>
      <c r="Q38" s="247"/>
      <c r="R38" s="247"/>
      <c r="S38" s="247"/>
    </row>
    <row r="39" spans="2:19" ht="12.75" customHeight="1" x14ac:dyDescent="0.2">
      <c r="B39" s="80"/>
      <c r="C39" s="159"/>
      <c r="D39" s="30" t="s">
        <v>29</v>
      </c>
      <c r="E39" s="33"/>
      <c r="F39" s="160">
        <v>5705232</v>
      </c>
      <c r="G39" s="33"/>
      <c r="H39" s="33">
        <v>0</v>
      </c>
      <c r="I39" s="81"/>
      <c r="J39" s="34">
        <v>0</v>
      </c>
      <c r="K39" s="35"/>
      <c r="L39" s="36"/>
      <c r="M39" s="245"/>
      <c r="N39" s="247"/>
      <c r="O39" s="247"/>
      <c r="P39" s="247"/>
      <c r="Q39" s="247"/>
      <c r="R39" s="247"/>
      <c r="S39" s="247"/>
    </row>
    <row r="40" spans="2:19" ht="12.75" customHeight="1" x14ac:dyDescent="0.2">
      <c r="B40" s="80"/>
      <c r="C40" s="159"/>
      <c r="D40" s="30" t="s">
        <v>32</v>
      </c>
      <c r="E40" s="33"/>
      <c r="F40" s="160">
        <v>6255615</v>
      </c>
      <c r="G40" s="33"/>
      <c r="H40" s="33">
        <v>0</v>
      </c>
      <c r="I40" s="81"/>
      <c r="J40" s="34">
        <v>0</v>
      </c>
      <c r="K40" s="35"/>
      <c r="L40" s="36"/>
      <c r="M40" s="245"/>
      <c r="N40" s="247"/>
      <c r="O40" s="247"/>
      <c r="P40" s="247"/>
      <c r="Q40" s="247"/>
      <c r="R40" s="247"/>
      <c r="S40" s="247"/>
    </row>
    <row r="41" spans="2:19" ht="12.75" customHeight="1" x14ac:dyDescent="0.2">
      <c r="B41" s="80"/>
      <c r="C41" s="159">
        <v>2012</v>
      </c>
      <c r="D41" s="30" t="s">
        <v>33</v>
      </c>
      <c r="E41" s="33"/>
      <c r="F41" s="160">
        <v>7073967</v>
      </c>
      <c r="G41" s="33"/>
      <c r="H41" s="33">
        <v>0</v>
      </c>
      <c r="I41" s="81"/>
      <c r="J41" s="34">
        <v>0</v>
      </c>
      <c r="K41" s="35"/>
      <c r="L41" s="36"/>
      <c r="M41" s="245"/>
      <c r="N41" s="247"/>
      <c r="O41" s="247"/>
      <c r="P41" s="247"/>
      <c r="Q41" s="247"/>
      <c r="R41" s="247"/>
      <c r="S41" s="247"/>
    </row>
    <row r="42" spans="2:19" ht="12.75" customHeight="1" x14ac:dyDescent="0.2">
      <c r="B42" s="80"/>
      <c r="C42" s="159"/>
      <c r="D42" s="30" t="s">
        <v>44</v>
      </c>
      <c r="E42" s="33"/>
      <c r="F42" s="160">
        <v>7348701</v>
      </c>
      <c r="G42" s="33"/>
      <c r="H42" s="33">
        <v>190000</v>
      </c>
      <c r="I42" s="81"/>
      <c r="J42" s="34">
        <v>1.1251996799999999</v>
      </c>
      <c r="K42" s="35"/>
      <c r="L42" s="36"/>
      <c r="M42" s="253"/>
      <c r="N42" s="247"/>
      <c r="O42" s="247"/>
      <c r="P42" s="247"/>
      <c r="Q42" s="254"/>
      <c r="R42" s="247"/>
      <c r="S42" s="255"/>
    </row>
    <row r="43" spans="2:19" ht="12.75" customHeight="1" x14ac:dyDescent="0.2">
      <c r="B43" s="80"/>
      <c r="C43" s="159"/>
      <c r="D43" s="30" t="s">
        <v>45</v>
      </c>
      <c r="E43" s="33"/>
      <c r="F43" s="160">
        <v>7514701</v>
      </c>
      <c r="G43" s="33"/>
      <c r="H43" s="33">
        <v>210000</v>
      </c>
      <c r="I43" s="81"/>
      <c r="J43" s="34">
        <v>1.18177219</v>
      </c>
      <c r="K43" s="35"/>
      <c r="L43" s="36"/>
      <c r="M43" s="253"/>
      <c r="N43" s="247"/>
      <c r="O43" s="247"/>
      <c r="P43" s="247"/>
      <c r="Q43" s="254"/>
      <c r="R43" s="247"/>
      <c r="S43" s="247"/>
    </row>
    <row r="44" spans="2:19" ht="12.75" customHeight="1" x14ac:dyDescent="0.2">
      <c r="B44" s="80"/>
      <c r="C44" s="159"/>
      <c r="D44" s="30" t="s">
        <v>46</v>
      </c>
      <c r="E44" s="33"/>
      <c r="F44" s="160">
        <v>7344671</v>
      </c>
      <c r="G44" s="33"/>
      <c r="H44" s="33">
        <v>630000</v>
      </c>
      <c r="I44" s="81"/>
      <c r="J44" s="34">
        <v>3.2728670200000001</v>
      </c>
      <c r="K44" s="35"/>
      <c r="L44" s="36"/>
      <c r="M44" s="253"/>
      <c r="N44" s="247"/>
      <c r="O44" s="247"/>
      <c r="P44" s="247"/>
      <c r="Q44" s="247"/>
      <c r="R44" s="247"/>
      <c r="S44" s="247"/>
    </row>
    <row r="45" spans="2:19" ht="12.75" customHeight="1" x14ac:dyDescent="0.2">
      <c r="B45" s="80"/>
      <c r="C45" s="159"/>
      <c r="D45" s="30" t="s">
        <v>10</v>
      </c>
      <c r="E45" s="33"/>
      <c r="F45" s="160">
        <v>7070299</v>
      </c>
      <c r="G45" s="33"/>
      <c r="H45" s="33">
        <v>825000</v>
      </c>
      <c r="I45" s="81"/>
      <c r="J45" s="34">
        <v>3.80955478</v>
      </c>
      <c r="K45" s="35"/>
      <c r="L45" s="36"/>
      <c r="M45" s="253"/>
      <c r="N45" s="247"/>
      <c r="O45" s="247"/>
      <c r="P45" s="247"/>
      <c r="Q45" s="247"/>
      <c r="R45" s="247"/>
      <c r="S45" s="247"/>
    </row>
    <row r="46" spans="2:19" ht="12.75" customHeight="1" x14ac:dyDescent="0.2">
      <c r="B46" s="80"/>
      <c r="C46" s="159"/>
      <c r="D46" s="30" t="s">
        <v>11</v>
      </c>
      <c r="E46" s="33"/>
      <c r="F46" s="160">
        <v>7034418</v>
      </c>
      <c r="G46" s="33"/>
      <c r="H46" s="33">
        <v>476000</v>
      </c>
      <c r="I46" s="81"/>
      <c r="J46" s="34">
        <v>2.32718377</v>
      </c>
      <c r="K46" s="35"/>
      <c r="L46" s="36"/>
      <c r="M46" s="253"/>
      <c r="N46" s="247"/>
      <c r="O46" s="247"/>
      <c r="P46" s="247"/>
      <c r="Q46" s="247"/>
      <c r="R46" s="247"/>
      <c r="S46" s="247"/>
    </row>
    <row r="47" spans="2:19" ht="12.75" customHeight="1" x14ac:dyDescent="0.2">
      <c r="B47" s="80"/>
      <c r="C47" s="159"/>
      <c r="D47" s="30" t="s">
        <v>12</v>
      </c>
      <c r="E47" s="33"/>
      <c r="F47" s="160">
        <v>6619129</v>
      </c>
      <c r="G47" s="33"/>
      <c r="H47" s="33">
        <v>744000</v>
      </c>
      <c r="I47" s="81"/>
      <c r="J47" s="34">
        <v>3.56560158</v>
      </c>
      <c r="K47" s="35"/>
      <c r="L47" s="36"/>
      <c r="M47" s="253"/>
      <c r="N47" s="247"/>
      <c r="O47" s="247"/>
      <c r="P47" s="247"/>
      <c r="Q47" s="247"/>
      <c r="R47" s="247"/>
      <c r="S47" s="247"/>
    </row>
    <row r="48" spans="2:19" ht="12.75" customHeight="1" x14ac:dyDescent="0.2">
      <c r="B48" s="80"/>
      <c r="C48" s="159"/>
      <c r="D48" s="30" t="s">
        <v>23</v>
      </c>
      <c r="E48" s="33"/>
      <c r="F48" s="160">
        <v>6644038</v>
      </c>
      <c r="G48" s="33"/>
      <c r="H48" s="33">
        <v>355000</v>
      </c>
      <c r="I48" s="81"/>
      <c r="J48" s="34">
        <v>1.25607527</v>
      </c>
      <c r="K48" s="35"/>
      <c r="L48" s="36"/>
      <c r="M48" s="253"/>
      <c r="N48" s="247"/>
      <c r="O48" s="247"/>
      <c r="P48" s="247"/>
      <c r="Q48" s="247"/>
      <c r="R48" s="247"/>
      <c r="S48" s="247"/>
    </row>
    <row r="49" spans="1:19" ht="12.75" customHeight="1" x14ac:dyDescent="0.2">
      <c r="B49" s="80"/>
      <c r="C49" s="159"/>
      <c r="D49" s="30" t="s">
        <v>27</v>
      </c>
      <c r="E49" s="33"/>
      <c r="F49" s="73">
        <v>6280769</v>
      </c>
      <c r="G49" s="33"/>
      <c r="H49" s="33">
        <v>515000</v>
      </c>
      <c r="I49" s="81"/>
      <c r="J49" s="34">
        <v>1.40241455</v>
      </c>
      <c r="K49" s="35"/>
      <c r="L49" s="36"/>
      <c r="M49" s="253"/>
      <c r="N49" s="247"/>
      <c r="O49" s="247"/>
      <c r="P49" s="247"/>
      <c r="Q49" s="247"/>
      <c r="R49" s="247"/>
      <c r="S49" s="247"/>
    </row>
    <row r="50" spans="1:19" ht="12.75" customHeight="1" x14ac:dyDescent="0.2">
      <c r="B50" s="80"/>
      <c r="C50" s="159"/>
      <c r="D50" s="30" t="s">
        <v>28</v>
      </c>
      <c r="E50" s="33"/>
      <c r="F50" s="73">
        <v>6634324</v>
      </c>
      <c r="G50" s="33"/>
      <c r="H50" s="33">
        <v>389000</v>
      </c>
      <c r="I50" s="81"/>
      <c r="J50" s="34">
        <v>0.97440607000000001</v>
      </c>
      <c r="K50" s="35"/>
      <c r="L50" s="36"/>
      <c r="M50" s="253"/>
      <c r="N50" s="247"/>
      <c r="O50" s="247"/>
      <c r="P50" s="247"/>
      <c r="Q50" s="247"/>
      <c r="R50" s="247"/>
      <c r="S50" s="247"/>
    </row>
    <row r="51" spans="1:19" ht="12.75" customHeight="1" x14ac:dyDescent="0.2">
      <c r="B51" s="80"/>
      <c r="C51" s="159"/>
      <c r="D51" s="30" t="s">
        <v>29</v>
      </c>
      <c r="E51" s="33"/>
      <c r="F51" s="73">
        <v>7330461</v>
      </c>
      <c r="G51" s="33"/>
      <c r="H51" s="33">
        <v>486000</v>
      </c>
      <c r="I51" s="81"/>
      <c r="J51" s="34">
        <v>0.64956714999999998</v>
      </c>
      <c r="K51" s="35"/>
      <c r="L51" s="36"/>
      <c r="M51" s="253"/>
      <c r="N51" s="247"/>
      <c r="O51" s="247"/>
      <c r="P51" s="247"/>
      <c r="Q51" s="247"/>
      <c r="R51" s="247"/>
      <c r="S51" s="247"/>
    </row>
    <row r="52" spans="1:19" ht="12.75" customHeight="1" x14ac:dyDescent="0.2">
      <c r="B52" s="80"/>
      <c r="C52" s="159"/>
      <c r="D52" s="30" t="s">
        <v>32</v>
      </c>
      <c r="E52" s="33"/>
      <c r="F52" s="73">
        <v>8217077</v>
      </c>
      <c r="G52" s="33"/>
      <c r="H52" s="33">
        <v>90000</v>
      </c>
      <c r="I52" s="81"/>
      <c r="J52" s="34">
        <v>8.3004179999999997E-2</v>
      </c>
      <c r="K52" s="35"/>
      <c r="L52" s="36"/>
      <c r="M52" s="253"/>
      <c r="N52" s="247"/>
      <c r="O52" s="247"/>
      <c r="P52" s="247"/>
      <c r="Q52" s="247"/>
      <c r="R52" s="247"/>
      <c r="S52" s="256"/>
    </row>
    <row r="53" spans="1:19" ht="12.75" customHeight="1" x14ac:dyDescent="0.2">
      <c r="B53" s="80"/>
      <c r="C53" s="159">
        <v>2013</v>
      </c>
      <c r="D53" s="30" t="s">
        <v>33</v>
      </c>
      <c r="E53" s="33"/>
      <c r="F53" s="73">
        <v>8435431</v>
      </c>
      <c r="G53" s="33"/>
      <c r="H53" s="33">
        <v>750000</v>
      </c>
      <c r="I53" s="81"/>
      <c r="J53" s="34">
        <v>0.13699039999999998</v>
      </c>
      <c r="K53" s="35"/>
      <c r="L53" s="36"/>
      <c r="M53" s="253"/>
      <c r="N53" s="247"/>
      <c r="O53" s="247"/>
      <c r="P53" s="247"/>
      <c r="Q53" s="247"/>
      <c r="R53" s="247"/>
      <c r="S53" s="247"/>
    </row>
    <row r="54" spans="1:19" ht="12.75" customHeight="1" x14ac:dyDescent="0.2">
      <c r="B54" s="80"/>
      <c r="C54" s="159"/>
      <c r="D54" s="30" t="s">
        <v>44</v>
      </c>
      <c r="E54" s="33"/>
      <c r="F54" s="73">
        <v>8229489</v>
      </c>
      <c r="G54" s="33"/>
      <c r="H54" s="33">
        <v>548000</v>
      </c>
      <c r="I54" s="81"/>
      <c r="J54" s="34">
        <v>7.820421000000001E-2</v>
      </c>
      <c r="K54" s="35"/>
      <c r="L54" s="36"/>
      <c r="M54" s="253"/>
      <c r="N54" s="247"/>
      <c r="O54" s="247"/>
      <c r="P54" s="247"/>
      <c r="Q54" s="247"/>
      <c r="R54" s="247"/>
      <c r="S54" s="247"/>
    </row>
    <row r="55" spans="1:19" ht="12.75" customHeight="1" x14ac:dyDescent="0.2">
      <c r="B55" s="80"/>
      <c r="C55" s="159"/>
      <c r="D55" s="30" t="s">
        <v>45</v>
      </c>
      <c r="E55" s="33"/>
      <c r="F55" s="73">
        <v>9035889</v>
      </c>
      <c r="G55" s="33"/>
      <c r="H55" s="33">
        <v>200000</v>
      </c>
      <c r="I55" s="81"/>
      <c r="J55" s="34">
        <v>3.8810999999999998E-2</v>
      </c>
      <c r="K55" s="35"/>
      <c r="L55" s="36"/>
      <c r="M55" s="245"/>
      <c r="N55" s="247"/>
      <c r="O55" s="247"/>
      <c r="P55" s="247"/>
      <c r="Q55" s="247"/>
      <c r="R55" s="247"/>
      <c r="S55" s="256"/>
    </row>
    <row r="56" spans="1:19" ht="12.75" customHeight="1" x14ac:dyDescent="0.2">
      <c r="A56" s="155" t="s">
        <v>2</v>
      </c>
      <c r="B56" s="80"/>
      <c r="C56" s="159"/>
      <c r="D56" s="30" t="s">
        <v>46</v>
      </c>
      <c r="E56" s="33"/>
      <c r="F56" s="73">
        <v>9775232</v>
      </c>
      <c r="G56" s="33"/>
      <c r="H56" s="33">
        <v>0</v>
      </c>
      <c r="I56" s="81"/>
      <c r="J56" s="34">
        <v>0</v>
      </c>
      <c r="K56" s="35"/>
      <c r="L56" s="36"/>
      <c r="M56" s="245"/>
      <c r="N56" s="247"/>
      <c r="O56" s="247"/>
      <c r="P56" s="247"/>
      <c r="Q56" s="247"/>
      <c r="R56" s="247"/>
      <c r="S56" s="247"/>
    </row>
    <row r="57" spans="1:19" ht="12.75" customHeight="1" x14ac:dyDescent="0.2">
      <c r="B57" s="80"/>
      <c r="C57" s="159"/>
      <c r="D57" s="30" t="s">
        <v>10</v>
      </c>
      <c r="E57" s="33"/>
      <c r="F57" s="160">
        <v>10330093</v>
      </c>
      <c r="G57" s="33"/>
      <c r="H57" s="33">
        <v>0</v>
      </c>
      <c r="I57" s="81"/>
      <c r="J57" s="34">
        <v>0</v>
      </c>
      <c r="K57" s="35"/>
      <c r="L57" s="36"/>
      <c r="M57" s="245"/>
      <c r="N57" s="247"/>
      <c r="O57" s="247"/>
      <c r="P57" s="247"/>
      <c r="Q57" s="247"/>
      <c r="R57" s="247"/>
      <c r="S57" s="247"/>
    </row>
    <row r="58" spans="1:19" ht="12.75" customHeight="1" x14ac:dyDescent="0.2">
      <c r="B58" s="80"/>
      <c r="C58" s="159"/>
      <c r="D58" s="30" t="s">
        <v>11</v>
      </c>
      <c r="E58" s="33"/>
      <c r="F58" s="73">
        <v>10528786</v>
      </c>
      <c r="G58" s="33"/>
      <c r="H58" s="33">
        <v>144303</v>
      </c>
      <c r="I58" s="81"/>
      <c r="J58" s="34">
        <v>8.2030480000000003E-2</v>
      </c>
      <c r="K58" s="35"/>
      <c r="L58" s="36"/>
      <c r="M58" s="245"/>
      <c r="N58" s="247"/>
      <c r="O58" s="247"/>
      <c r="P58" s="247"/>
      <c r="Q58" s="247"/>
      <c r="R58" s="247"/>
      <c r="S58" s="247"/>
    </row>
    <row r="59" spans="1:19" ht="12.75" customHeight="1" x14ac:dyDescent="0.2">
      <c r="B59" s="80"/>
      <c r="C59" s="159"/>
      <c r="D59" s="30" t="s">
        <v>12</v>
      </c>
      <c r="E59" s="33"/>
      <c r="F59" s="232">
        <v>10784383</v>
      </c>
      <c r="G59" s="33"/>
      <c r="H59" s="33">
        <v>0</v>
      </c>
      <c r="I59" s="81"/>
      <c r="J59" s="34">
        <v>0</v>
      </c>
      <c r="K59" s="35"/>
      <c r="L59" s="36"/>
      <c r="M59" s="245"/>
      <c r="N59" s="247"/>
      <c r="O59" s="247"/>
      <c r="P59" s="247"/>
      <c r="Q59" s="247"/>
      <c r="R59" s="247"/>
      <c r="S59" s="247"/>
    </row>
    <row r="60" spans="1:19" ht="12.75" customHeight="1" x14ac:dyDescent="0.2">
      <c r="B60" s="80"/>
      <c r="C60" s="159"/>
      <c r="D60" s="30" t="s">
        <v>23</v>
      </c>
      <c r="E60" s="33"/>
      <c r="F60" s="232">
        <v>11017026</v>
      </c>
      <c r="G60" s="33"/>
      <c r="H60" s="33">
        <v>0</v>
      </c>
      <c r="I60" s="81"/>
      <c r="J60" s="34">
        <v>0</v>
      </c>
      <c r="K60" s="35"/>
      <c r="L60" s="36"/>
      <c r="M60" s="245"/>
      <c r="N60" s="247"/>
      <c r="O60" s="247"/>
      <c r="P60" s="247"/>
      <c r="Q60" s="247"/>
      <c r="R60" s="247"/>
      <c r="S60" s="247"/>
    </row>
    <row r="61" spans="1:19" ht="12.75" customHeight="1" x14ac:dyDescent="0.2">
      <c r="B61" s="80"/>
      <c r="C61" s="159"/>
      <c r="D61" s="30" t="s">
        <v>27</v>
      </c>
      <c r="E61" s="33"/>
      <c r="F61" s="232">
        <v>10932978</v>
      </c>
      <c r="G61" s="33"/>
      <c r="H61" s="33">
        <v>300000</v>
      </c>
      <c r="I61" s="81"/>
      <c r="J61" s="34">
        <v>0.28674015000000003</v>
      </c>
      <c r="K61" s="35"/>
      <c r="L61" s="36"/>
      <c r="M61" s="245"/>
      <c r="N61" s="247"/>
      <c r="O61" s="247"/>
      <c r="P61" s="247"/>
      <c r="Q61" s="247"/>
      <c r="R61" s="247"/>
      <c r="S61" s="247"/>
    </row>
    <row r="62" spans="1:19" ht="12.75" customHeight="1" x14ac:dyDescent="0.2">
      <c r="B62" s="80"/>
      <c r="C62" s="159"/>
      <c r="D62" s="30" t="s">
        <v>28</v>
      </c>
      <c r="E62" s="33"/>
      <c r="F62" s="232">
        <v>10561297</v>
      </c>
      <c r="G62" s="33"/>
      <c r="H62" s="33">
        <v>1000000</v>
      </c>
      <c r="I62" s="81"/>
      <c r="J62" s="34">
        <v>0.78396880000000002</v>
      </c>
      <c r="K62" s="35"/>
      <c r="L62" s="36"/>
      <c r="M62" s="245"/>
      <c r="N62" s="247"/>
      <c r="O62" s="247"/>
      <c r="P62" s="247"/>
      <c r="Q62" s="247"/>
      <c r="R62" s="247"/>
      <c r="S62" s="247"/>
    </row>
    <row r="63" spans="1:19" ht="12.75" customHeight="1" x14ac:dyDescent="0.2">
      <c r="B63" s="80"/>
      <c r="C63" s="159"/>
      <c r="D63" s="30" t="s">
        <v>29</v>
      </c>
      <c r="E63" s="33"/>
      <c r="F63" s="160">
        <v>10156537</v>
      </c>
      <c r="G63" s="33"/>
      <c r="H63" s="33">
        <v>400000</v>
      </c>
      <c r="I63" s="81"/>
      <c r="J63" s="34">
        <v>0.21396519999999999</v>
      </c>
      <c r="K63" s="35"/>
      <c r="L63" s="36"/>
      <c r="M63" s="245"/>
      <c r="N63" s="247"/>
      <c r="O63" s="247"/>
      <c r="P63" s="247"/>
      <c r="Q63" s="247"/>
      <c r="R63" s="247"/>
      <c r="S63" s="247"/>
    </row>
    <row r="64" spans="1:19" ht="12.75" customHeight="1" x14ac:dyDescent="0.2">
      <c r="B64" s="80"/>
      <c r="C64" s="159"/>
      <c r="D64" s="30" t="s">
        <v>32</v>
      </c>
      <c r="E64" s="33"/>
      <c r="F64" s="160">
        <v>9749545</v>
      </c>
      <c r="G64" s="33"/>
      <c r="H64" s="33">
        <v>400000</v>
      </c>
      <c r="I64" s="81"/>
      <c r="J64" s="34">
        <v>0.18330379999999999</v>
      </c>
      <c r="K64" s="35"/>
      <c r="L64" s="36"/>
      <c r="M64" s="245"/>
      <c r="N64" s="247"/>
      <c r="O64" s="247"/>
      <c r="P64" s="247"/>
      <c r="Q64" s="247"/>
      <c r="R64" s="247"/>
      <c r="S64" s="247"/>
    </row>
    <row r="65" spans="2:19" ht="12.75" customHeight="1" x14ac:dyDescent="0.2">
      <c r="B65" s="80"/>
      <c r="C65" s="159">
        <v>2014</v>
      </c>
      <c r="D65" s="30" t="s">
        <v>33</v>
      </c>
      <c r="E65" s="33"/>
      <c r="F65" s="160">
        <v>9719306</v>
      </c>
      <c r="G65" s="33"/>
      <c r="H65" s="33">
        <v>200000</v>
      </c>
      <c r="I65" s="81"/>
      <c r="J65" s="34">
        <v>8.4394399999999994E-2</v>
      </c>
      <c r="K65" s="35"/>
      <c r="L65" s="36"/>
      <c r="M65" s="245"/>
      <c r="N65" s="247"/>
      <c r="O65" s="247"/>
      <c r="P65" s="247"/>
      <c r="Q65" s="247"/>
      <c r="R65" s="247"/>
      <c r="S65" s="247"/>
    </row>
    <row r="66" spans="2:19" ht="12.75" customHeight="1" x14ac:dyDescent="0.2">
      <c r="B66" s="80"/>
      <c r="C66" s="159"/>
      <c r="D66" s="30" t="s">
        <v>99</v>
      </c>
      <c r="E66" s="33"/>
      <c r="F66" s="160">
        <v>9386837</v>
      </c>
      <c r="G66" s="33"/>
      <c r="H66" s="33">
        <v>200000</v>
      </c>
      <c r="I66" s="81"/>
      <c r="J66" s="34">
        <v>8.2443000000000002E-2</v>
      </c>
      <c r="K66" s="35"/>
      <c r="L66" s="36"/>
      <c r="M66" s="245"/>
      <c r="N66" s="247"/>
      <c r="O66" s="247"/>
      <c r="P66" s="247"/>
      <c r="Q66" s="247"/>
      <c r="R66" s="247"/>
      <c r="S66" s="247"/>
    </row>
    <row r="67" spans="2:19" ht="12.75" customHeight="1" x14ac:dyDescent="0.2">
      <c r="B67" s="80"/>
      <c r="D67" s="30" t="s">
        <v>45</v>
      </c>
      <c r="E67" s="33"/>
      <c r="F67" s="160">
        <v>8582226</v>
      </c>
      <c r="G67" s="33"/>
      <c r="H67" s="33">
        <v>255000</v>
      </c>
      <c r="I67" s="81"/>
      <c r="J67" s="34">
        <v>0.12682663999999999</v>
      </c>
      <c r="K67" s="35"/>
      <c r="L67" s="36"/>
      <c r="M67" s="245"/>
      <c r="N67" s="247"/>
      <c r="O67" s="247"/>
      <c r="P67" s="249"/>
      <c r="Q67" s="247"/>
      <c r="R67" s="247"/>
      <c r="S67" s="247"/>
    </row>
    <row r="68" spans="2:19" ht="12.75" customHeight="1" x14ac:dyDescent="0.2">
      <c r="B68" s="80"/>
      <c r="D68" s="30" t="s">
        <v>46</v>
      </c>
      <c r="E68" s="33"/>
      <c r="F68" s="160">
        <v>8247526</v>
      </c>
      <c r="G68" s="33"/>
      <c r="H68" s="33">
        <v>923000</v>
      </c>
      <c r="I68" s="81"/>
      <c r="J68" s="34">
        <v>0.2245992</v>
      </c>
      <c r="K68" s="35"/>
      <c r="L68" s="36"/>
      <c r="M68" s="245"/>
      <c r="N68" s="247"/>
      <c r="O68" s="247"/>
      <c r="P68" s="249"/>
      <c r="Q68" s="247"/>
      <c r="R68" s="247"/>
      <c r="S68" s="247"/>
    </row>
    <row r="69" spans="2:19" ht="12.75" customHeight="1" x14ac:dyDescent="0.2">
      <c r="B69" s="80"/>
      <c r="D69" s="30" t="s">
        <v>10</v>
      </c>
      <c r="E69" s="33"/>
      <c r="F69" s="160">
        <v>8320343</v>
      </c>
      <c r="G69" s="33"/>
      <c r="H69" s="33">
        <v>555000</v>
      </c>
      <c r="I69" s="81"/>
      <c r="J69" s="34">
        <v>0.11099771</v>
      </c>
      <c r="K69" s="35"/>
      <c r="L69" s="36"/>
      <c r="M69" s="245"/>
      <c r="N69" s="247"/>
      <c r="O69" s="247"/>
      <c r="P69" s="249"/>
      <c r="Q69" s="247"/>
      <c r="R69" s="247"/>
      <c r="S69" s="247"/>
    </row>
    <row r="70" spans="2:19" ht="12.75" customHeight="1" x14ac:dyDescent="0.2">
      <c r="B70" s="80"/>
      <c r="D70" s="30" t="s">
        <v>11</v>
      </c>
      <c r="E70" s="33"/>
      <c r="F70" s="160">
        <v>8502467</v>
      </c>
      <c r="G70" s="33"/>
      <c r="H70" s="33">
        <v>0</v>
      </c>
      <c r="I70" s="81"/>
      <c r="J70" s="34">
        <v>0</v>
      </c>
      <c r="K70" s="35"/>
      <c r="L70" s="36"/>
      <c r="M70" s="245"/>
      <c r="N70" s="247"/>
      <c r="O70" s="247"/>
      <c r="P70" s="249"/>
      <c r="Q70" s="247"/>
      <c r="R70" s="247"/>
      <c r="S70" s="247"/>
    </row>
    <row r="71" spans="2:19" ht="12.75" customHeight="1" x14ac:dyDescent="0.2">
      <c r="B71" s="80"/>
      <c r="D71" s="30" t="s">
        <v>12</v>
      </c>
      <c r="E71" s="33"/>
      <c r="F71" s="160">
        <v>8593255</v>
      </c>
      <c r="G71" s="33"/>
      <c r="H71" s="33">
        <v>47594</v>
      </c>
      <c r="I71" s="81"/>
      <c r="J71" s="34">
        <v>2.814705E-2</v>
      </c>
      <c r="K71" s="35"/>
      <c r="L71" s="36"/>
      <c r="M71" s="245"/>
      <c r="N71" s="247"/>
      <c r="O71" s="247"/>
      <c r="P71" s="249"/>
      <c r="Q71" s="247"/>
      <c r="R71" s="247"/>
      <c r="S71" s="247"/>
    </row>
    <row r="72" spans="2:19" ht="12.75" customHeight="1" x14ac:dyDescent="0.2">
      <c r="B72" s="80"/>
      <c r="D72" s="30" t="s">
        <v>23</v>
      </c>
      <c r="E72" s="33"/>
      <c r="F72" s="160">
        <v>8747060</v>
      </c>
      <c r="G72" s="33"/>
      <c r="H72" s="33">
        <v>0</v>
      </c>
      <c r="I72" s="81"/>
      <c r="J72" s="34">
        <v>0</v>
      </c>
      <c r="K72" s="35"/>
      <c r="L72" s="36"/>
      <c r="M72" s="245"/>
      <c r="N72" s="247"/>
      <c r="O72" s="247"/>
      <c r="P72" s="249"/>
      <c r="Q72" s="247"/>
      <c r="R72" s="247"/>
      <c r="S72" s="247"/>
    </row>
    <row r="73" spans="2:19" ht="12.75" customHeight="1" x14ac:dyDescent="0.2">
      <c r="B73" s="80"/>
      <c r="D73" s="30" t="s">
        <v>27</v>
      </c>
      <c r="E73" s="33"/>
      <c r="F73" s="160">
        <v>8626126</v>
      </c>
      <c r="G73" s="33"/>
      <c r="H73" s="33">
        <v>903000</v>
      </c>
      <c r="I73" s="81"/>
      <c r="J73" s="34">
        <v>0.23069282000000002</v>
      </c>
      <c r="K73" s="35"/>
      <c r="L73" s="36"/>
      <c r="M73" s="245"/>
      <c r="N73" s="247"/>
      <c r="O73" s="247"/>
      <c r="P73" s="249"/>
      <c r="Q73" s="247"/>
      <c r="R73" s="247"/>
      <c r="S73" s="247"/>
    </row>
    <row r="74" spans="2:19" ht="12.75" customHeight="1" x14ac:dyDescent="0.2">
      <c r="B74" s="80"/>
      <c r="D74" s="30" t="s">
        <v>28</v>
      </c>
      <c r="E74" s="33"/>
      <c r="F74" s="160">
        <v>7995009</v>
      </c>
      <c r="G74" s="33"/>
      <c r="H74" s="161">
        <v>200000</v>
      </c>
      <c r="I74" s="81"/>
      <c r="J74" s="162">
        <v>4.5324129999999997E-2</v>
      </c>
      <c r="K74" s="35"/>
      <c r="L74" s="36"/>
      <c r="M74" s="245"/>
      <c r="N74" s="247"/>
      <c r="O74" s="247"/>
      <c r="P74" s="249"/>
      <c r="Q74" s="247"/>
      <c r="R74" s="247"/>
      <c r="S74" s="247"/>
    </row>
    <row r="75" spans="2:19" ht="15" customHeight="1" x14ac:dyDescent="0.2">
      <c r="B75" s="80"/>
      <c r="C75" s="84"/>
      <c r="D75" s="37" t="s">
        <v>13</v>
      </c>
      <c r="E75" s="38"/>
      <c r="F75" s="38"/>
      <c r="G75" s="38"/>
      <c r="H75" s="38">
        <v>21895897</v>
      </c>
      <c r="I75" s="37"/>
      <c r="J75" s="39">
        <v>190.72584686000002</v>
      </c>
      <c r="K75" s="35"/>
      <c r="L75" s="36"/>
      <c r="M75" s="247"/>
      <c r="N75" s="253"/>
      <c r="O75" s="247"/>
      <c r="P75" s="249"/>
      <c r="Q75" s="247"/>
      <c r="R75" s="247"/>
      <c r="S75" s="247"/>
    </row>
    <row r="76" spans="2:19" hidden="1" x14ac:dyDescent="0.2">
      <c r="B76" s="80"/>
      <c r="C76" s="84"/>
      <c r="D76" s="37"/>
      <c r="E76" s="38"/>
      <c r="F76" s="38"/>
      <c r="G76" s="38"/>
      <c r="H76" s="38"/>
      <c r="I76" s="37"/>
      <c r="J76" s="39"/>
      <c r="K76" s="35"/>
      <c r="L76" s="36"/>
      <c r="M76" s="247"/>
      <c r="N76" s="247"/>
      <c r="O76" s="247"/>
      <c r="P76" s="249"/>
      <c r="Q76" s="247"/>
      <c r="R76" s="247"/>
      <c r="S76" s="247"/>
    </row>
    <row r="77" spans="2:19" hidden="1" x14ac:dyDescent="0.2">
      <c r="B77" s="80"/>
      <c r="C77" s="81"/>
      <c r="D77" s="70" t="s">
        <v>30</v>
      </c>
      <c r="E77" s="30"/>
      <c r="F77" s="30"/>
      <c r="G77" s="30"/>
      <c r="H77" s="30"/>
      <c r="I77" s="30"/>
      <c r="J77" s="30"/>
      <c r="K77" s="40"/>
      <c r="L77" s="41"/>
      <c r="M77" s="247"/>
      <c r="N77" s="247"/>
      <c r="O77" s="247"/>
      <c r="P77" s="249"/>
      <c r="Q77" s="247"/>
      <c r="R77" s="247"/>
      <c r="S77" s="247"/>
    </row>
    <row r="78" spans="2:19" ht="6.75" hidden="1" customHeight="1" x14ac:dyDescent="0.2">
      <c r="B78" s="80"/>
      <c r="C78" s="81"/>
      <c r="D78" s="81"/>
      <c r="E78" s="81"/>
      <c r="F78" s="81"/>
      <c r="G78" s="81"/>
      <c r="H78" s="81"/>
      <c r="I78" s="81"/>
      <c r="J78" s="40"/>
      <c r="K78" s="30"/>
      <c r="L78" s="69"/>
      <c r="M78" s="247"/>
      <c r="N78" s="247"/>
      <c r="O78" s="247"/>
      <c r="P78" s="249"/>
      <c r="Q78" s="247"/>
      <c r="R78" s="247"/>
      <c r="S78" s="247"/>
    </row>
    <row r="79" spans="2:19" hidden="1" x14ac:dyDescent="0.2">
      <c r="B79" s="80"/>
      <c r="C79" s="81"/>
      <c r="D79" s="30" t="s">
        <v>12</v>
      </c>
      <c r="E79" s="81"/>
      <c r="F79" s="81"/>
      <c r="G79" s="81"/>
      <c r="H79" s="33">
        <v>290000</v>
      </c>
      <c r="J79" s="34" t="e">
        <v>#REF!</v>
      </c>
      <c r="K79" s="40"/>
      <c r="L79" s="41"/>
      <c r="M79" s="247"/>
      <c r="N79" s="247"/>
      <c r="O79" s="247"/>
      <c r="P79" s="249"/>
      <c r="Q79" s="247"/>
      <c r="R79" s="247"/>
      <c r="S79" s="247"/>
    </row>
    <row r="80" spans="2:19" hidden="1" x14ac:dyDescent="0.2">
      <c r="B80" s="80"/>
      <c r="C80" s="81"/>
      <c r="D80" s="37" t="s">
        <v>13</v>
      </c>
      <c r="E80" s="38"/>
      <c r="F80" s="38"/>
      <c r="G80" s="38"/>
      <c r="H80" s="71">
        <v>5290000</v>
      </c>
      <c r="I80" s="37"/>
      <c r="J80" s="72" t="e">
        <v>#REF!</v>
      </c>
      <c r="K80" s="40"/>
      <c r="L80" s="41"/>
      <c r="M80" s="247"/>
      <c r="N80" s="247"/>
      <c r="O80" s="247"/>
      <c r="P80" s="249"/>
      <c r="Q80" s="247"/>
      <c r="R80" s="247"/>
      <c r="S80" s="247"/>
    </row>
    <row r="81" spans="2:19" hidden="1" x14ac:dyDescent="0.2">
      <c r="B81" s="80"/>
      <c r="C81" s="81"/>
      <c r="D81" s="37"/>
      <c r="E81" s="38"/>
      <c r="F81" s="38"/>
      <c r="G81" s="38"/>
      <c r="H81" s="38"/>
      <c r="I81" s="37"/>
      <c r="J81" s="39"/>
      <c r="K81" s="40"/>
      <c r="L81" s="41"/>
      <c r="M81" s="247"/>
      <c r="N81" s="247"/>
      <c r="O81" s="247"/>
      <c r="P81" s="249"/>
      <c r="Q81" s="247"/>
      <c r="R81" s="247"/>
      <c r="S81" s="247"/>
    </row>
    <row r="82" spans="2:19" hidden="1" x14ac:dyDescent="0.2">
      <c r="B82" s="80"/>
      <c r="C82" s="81"/>
      <c r="D82" s="42"/>
      <c r="E82" s="42"/>
      <c r="F82" s="42"/>
      <c r="G82" s="42"/>
      <c r="H82" s="43"/>
      <c r="I82" s="85"/>
      <c r="J82" s="81"/>
      <c r="K82" s="40"/>
      <c r="L82" s="41"/>
      <c r="M82" s="247"/>
      <c r="N82" s="247"/>
      <c r="O82" s="247"/>
      <c r="P82" s="249"/>
      <c r="Q82" s="247"/>
      <c r="R82" s="247"/>
      <c r="S82" s="247"/>
    </row>
    <row r="83" spans="2:19" x14ac:dyDescent="0.2">
      <c r="B83" s="80"/>
      <c r="C83" s="30"/>
      <c r="D83" s="86"/>
      <c r="E83" s="86"/>
      <c r="F83" s="86"/>
      <c r="G83" s="86"/>
      <c r="H83" s="86"/>
      <c r="I83" s="86"/>
      <c r="J83" s="86"/>
      <c r="K83" s="81"/>
      <c r="L83" s="83"/>
      <c r="M83" s="247"/>
      <c r="N83" s="257"/>
      <c r="O83" s="247"/>
      <c r="P83" s="249"/>
      <c r="Q83" s="247"/>
      <c r="R83" s="247"/>
      <c r="S83" s="247"/>
    </row>
    <row r="84" spans="2:19" ht="15" customHeight="1" x14ac:dyDescent="0.2">
      <c r="B84" s="80"/>
      <c r="C84" s="87" t="s">
        <v>41</v>
      </c>
      <c r="D84" s="88"/>
      <c r="E84" s="88"/>
      <c r="F84" s="88"/>
      <c r="G84" s="88"/>
      <c r="H84" s="88"/>
      <c r="I84" s="88"/>
      <c r="J84" s="88"/>
      <c r="K84" s="86"/>
      <c r="L84" s="83"/>
      <c r="M84" s="247"/>
      <c r="N84" s="258"/>
      <c r="O84" s="247"/>
      <c r="P84" s="258"/>
      <c r="Q84" s="247"/>
      <c r="R84" s="247"/>
      <c r="S84" s="259"/>
    </row>
    <row r="85" spans="2:19" ht="15" hidden="1" customHeight="1" x14ac:dyDescent="0.2">
      <c r="B85" s="80"/>
      <c r="C85" s="89" t="s">
        <v>34</v>
      </c>
      <c r="D85" s="30"/>
      <c r="E85" s="30"/>
      <c r="F85" s="30"/>
      <c r="G85" s="30"/>
      <c r="H85" s="75"/>
      <c r="I85" s="81"/>
      <c r="J85" s="81"/>
      <c r="K85" s="89"/>
      <c r="L85" s="83"/>
      <c r="M85" s="247"/>
      <c r="N85" s="247"/>
      <c r="O85" s="247"/>
      <c r="P85" s="247"/>
      <c r="Q85" s="247"/>
      <c r="R85" s="247"/>
      <c r="S85" s="259"/>
    </row>
    <row r="86" spans="2:19" ht="12.75" hidden="1" customHeight="1" x14ac:dyDescent="0.2">
      <c r="B86" s="80"/>
      <c r="C86" s="268" t="s">
        <v>40</v>
      </c>
      <c r="D86" s="268"/>
      <c r="E86" s="268"/>
      <c r="F86" s="268"/>
      <c r="G86" s="268"/>
      <c r="H86" s="268"/>
      <c r="I86" s="268"/>
      <c r="J86" s="268"/>
      <c r="K86" s="152"/>
      <c r="L86" s="83"/>
      <c r="M86" s="247"/>
      <c r="N86" s="247"/>
      <c r="O86" s="247"/>
      <c r="P86" s="247"/>
      <c r="Q86" s="247"/>
      <c r="R86" s="247"/>
      <c r="S86" s="259"/>
    </row>
    <row r="87" spans="2:19" ht="9" customHeight="1" x14ac:dyDescent="0.2">
      <c r="B87" s="90"/>
      <c r="C87" s="280"/>
      <c r="D87" s="280"/>
      <c r="E87" s="280"/>
      <c r="F87" s="280"/>
      <c r="G87" s="280"/>
      <c r="H87" s="280"/>
      <c r="I87" s="280"/>
      <c r="J87" s="280"/>
      <c r="K87" s="85"/>
      <c r="L87" s="91"/>
      <c r="M87" s="247"/>
      <c r="N87" s="247"/>
      <c r="O87" s="246"/>
      <c r="P87" s="247"/>
      <c r="Q87" s="247"/>
      <c r="R87" s="247"/>
      <c r="S87" s="247"/>
    </row>
    <row r="88" spans="2:19" x14ac:dyDescent="0.2">
      <c r="C88" s="44"/>
      <c r="D88" s="44" t="s">
        <v>2</v>
      </c>
      <c r="E88" s="44"/>
      <c r="F88" s="44"/>
      <c r="G88" s="44"/>
      <c r="H88" s="45"/>
      <c r="M88" s="247"/>
      <c r="N88" s="247"/>
      <c r="O88" s="246"/>
      <c r="P88" s="247"/>
      <c r="Q88" s="247"/>
      <c r="R88" s="247"/>
      <c r="S88" s="247"/>
    </row>
    <row r="89" spans="2:19" x14ac:dyDescent="0.2">
      <c r="C89" s="44"/>
      <c r="D89" s="44"/>
      <c r="E89" s="44"/>
      <c r="F89" s="44"/>
      <c r="G89" s="44"/>
      <c r="H89" s="45"/>
      <c r="J89" s="155" t="s">
        <v>2</v>
      </c>
      <c r="M89" s="260"/>
      <c r="N89" s="247"/>
      <c r="O89" s="246"/>
      <c r="P89" s="247"/>
      <c r="Q89" s="247"/>
      <c r="R89" s="261"/>
      <c r="S89" s="247"/>
    </row>
    <row r="90" spans="2:19" x14ac:dyDescent="0.2">
      <c r="C90" s="44"/>
      <c r="D90" s="44"/>
      <c r="E90" s="44"/>
      <c r="G90" s="44"/>
      <c r="H90" s="45"/>
      <c r="J90" s="155" t="s">
        <v>2</v>
      </c>
      <c r="M90" s="260"/>
      <c r="N90" s="262"/>
      <c r="O90" s="246"/>
      <c r="P90" s="247"/>
      <c r="Q90" s="247"/>
      <c r="R90" s="247"/>
      <c r="S90" s="247"/>
    </row>
    <row r="91" spans="2:19" x14ac:dyDescent="0.2">
      <c r="C91" s="44"/>
      <c r="D91" s="44"/>
      <c r="E91" s="44"/>
      <c r="G91" s="44"/>
      <c r="H91" s="46"/>
      <c r="M91" s="247"/>
      <c r="N91" s="262"/>
      <c r="O91" s="263"/>
      <c r="P91" s="247"/>
      <c r="Q91" s="247"/>
      <c r="R91" s="247"/>
      <c r="S91" s="247"/>
    </row>
    <row r="92" spans="2:19" x14ac:dyDescent="0.2">
      <c r="C92" s="44"/>
      <c r="D92" s="29"/>
      <c r="E92" s="29"/>
      <c r="G92" s="29"/>
      <c r="H92" s="47"/>
      <c r="J92" s="155" t="s">
        <v>2</v>
      </c>
      <c r="M92" s="247"/>
      <c r="N92" s="262"/>
      <c r="O92" s="263"/>
      <c r="P92" s="247"/>
      <c r="Q92" s="247"/>
      <c r="R92" s="247"/>
      <c r="S92" s="247"/>
    </row>
    <row r="93" spans="2:19" x14ac:dyDescent="0.2">
      <c r="C93" s="29"/>
      <c r="F93" s="164"/>
      <c r="M93" s="247"/>
      <c r="N93" s="247"/>
      <c r="O93" s="247"/>
      <c r="P93" s="247"/>
      <c r="Q93" s="247"/>
      <c r="R93" s="247"/>
      <c r="S93" s="247"/>
    </row>
    <row r="94" spans="2:19" x14ac:dyDescent="0.2">
      <c r="F94" s="84"/>
      <c r="H94" s="163"/>
      <c r="N94" s="163"/>
      <c r="O94" s="163"/>
    </row>
    <row r="95" spans="2:19" x14ac:dyDescent="0.2">
      <c r="J95" s="239">
        <f>+M89-M90</f>
        <v>0</v>
      </c>
      <c r="N95" s="163"/>
      <c r="O95" s="163"/>
    </row>
    <row r="96" spans="2:19" x14ac:dyDescent="0.2">
      <c r="I96" s="165"/>
      <c r="N96" s="163"/>
      <c r="O96" s="163"/>
    </row>
    <row r="97" spans="14:15" x14ac:dyDescent="0.2">
      <c r="N97" s="238"/>
      <c r="O97" s="163"/>
    </row>
    <row r="98" spans="14:15" x14ac:dyDescent="0.2">
      <c r="O98" s="154"/>
    </row>
    <row r="99" spans="14:15" x14ac:dyDescent="0.2">
      <c r="O99" s="154"/>
    </row>
    <row r="101" spans="14:15" x14ac:dyDescent="0.2">
      <c r="O101" s="163"/>
    </row>
    <row r="102" spans="14:15" x14ac:dyDescent="0.2">
      <c r="O102" s="163"/>
    </row>
    <row r="103" spans="14:15" x14ac:dyDescent="0.2">
      <c r="O103" s="163"/>
    </row>
    <row r="104" spans="14:15" x14ac:dyDescent="0.2">
      <c r="O104" s="163"/>
    </row>
    <row r="105" spans="14:15" x14ac:dyDescent="0.2">
      <c r="O105" s="154"/>
    </row>
  </sheetData>
  <mergeCells count="4">
    <mergeCell ref="B4:L4"/>
    <mergeCell ref="B5:L5"/>
    <mergeCell ref="C87:J87"/>
    <mergeCell ref="C86:J8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AF48"/>
  <sheetViews>
    <sheetView showGridLines="0" zoomScaleNormal="100" workbookViewId="0">
      <selection activeCell="C15" sqref="C15"/>
    </sheetView>
  </sheetViews>
  <sheetFormatPr defaultColWidth="9.140625" defaultRowHeight="12.75" x14ac:dyDescent="0.2"/>
  <cols>
    <col min="1" max="1" width="4" style="49" customWidth="1"/>
    <col min="2" max="2" width="2.140625" style="49" customWidth="1"/>
    <col min="3" max="3" width="34" style="49" bestFit="1" customWidth="1"/>
    <col min="4" max="4" width="2" style="49" customWidth="1"/>
    <col min="5" max="5" width="8.140625" style="49" customWidth="1"/>
    <col min="6" max="6" width="2" style="49" customWidth="1"/>
    <col min="7" max="7" width="14.42578125" style="49" customWidth="1"/>
    <col min="8" max="8" width="2" style="49" customWidth="1"/>
    <col min="9" max="9" width="14.42578125" style="49" customWidth="1"/>
    <col min="10" max="10" width="1.85546875" style="49" customWidth="1"/>
    <col min="11" max="11" width="14.42578125" style="49" customWidth="1"/>
    <col min="12" max="12" width="1.7109375" style="49" customWidth="1"/>
    <col min="13" max="13" width="14.42578125" style="49" customWidth="1"/>
    <col min="14" max="14" width="12" style="49" hidden="1" customWidth="1"/>
    <col min="15" max="15" width="11.140625" style="49" hidden="1" customWidth="1"/>
    <col min="16" max="16" width="1" style="49" hidden="1" customWidth="1"/>
    <col min="17" max="17" width="12" style="49" hidden="1" customWidth="1"/>
    <col min="18" max="18" width="11.140625" style="49" hidden="1" customWidth="1"/>
    <col min="19" max="19" width="1" style="49" hidden="1" customWidth="1"/>
    <col min="20" max="20" width="11.140625" style="218" hidden="1" customWidth="1"/>
    <col min="21" max="21" width="11.140625" style="49" hidden="1" customWidth="1"/>
    <col min="22" max="22" width="1.28515625" style="49" hidden="1" customWidth="1"/>
    <col min="23" max="23" width="2.7109375" style="166" customWidth="1"/>
    <col min="24" max="24" width="9.85546875" style="166" customWidth="1"/>
    <col min="25" max="25" width="17.85546875" style="167" bestFit="1" customWidth="1"/>
    <col min="26" max="26" width="26" style="168" bestFit="1" customWidth="1"/>
    <col min="27" max="27" width="19" style="74" bestFit="1" customWidth="1"/>
    <col min="28" max="28" width="23" style="74" customWidth="1"/>
    <col min="29" max="29" width="17.85546875" style="74" customWidth="1"/>
    <col min="30" max="30" width="14.85546875" style="169" customWidth="1"/>
    <col min="31" max="16384" width="9.140625" style="49"/>
  </cols>
  <sheetData>
    <row r="3" spans="1:26" ht="9" customHeight="1" x14ac:dyDescent="0.2"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  <c r="U3" s="93"/>
      <c r="V3" s="93"/>
      <c r="W3" s="95"/>
    </row>
    <row r="4" spans="1:26" ht="13.5" customHeight="1" x14ac:dyDescent="0.2">
      <c r="A4" s="74"/>
      <c r="B4" s="96"/>
      <c r="C4" s="269" t="s">
        <v>77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98"/>
      <c r="X4" s="170"/>
      <c r="Y4" s="171"/>
      <c r="Z4" s="170"/>
    </row>
    <row r="5" spans="1:26" ht="13.5" customHeight="1" x14ac:dyDescent="0.2">
      <c r="A5" s="74"/>
      <c r="B5" s="96"/>
      <c r="C5" s="272" t="s">
        <v>101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98"/>
      <c r="X5" s="170"/>
      <c r="Y5" s="171"/>
      <c r="Z5" s="170"/>
    </row>
    <row r="6" spans="1:26" ht="9" customHeight="1" x14ac:dyDescent="0.2">
      <c r="A6" s="74"/>
      <c r="B6" s="271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3"/>
      <c r="X6" s="170"/>
      <c r="Y6" s="171"/>
      <c r="Z6" s="170"/>
    </row>
    <row r="7" spans="1:26" ht="12" customHeight="1" x14ac:dyDescent="0.2">
      <c r="B7" s="96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U7" s="99"/>
      <c r="V7" s="99"/>
      <c r="W7" s="101"/>
      <c r="Z7" s="172"/>
    </row>
    <row r="8" spans="1:26" ht="46.5" customHeight="1" x14ac:dyDescent="0.2">
      <c r="A8" s="74"/>
      <c r="B8" s="102"/>
      <c r="C8" s="173" t="s">
        <v>51</v>
      </c>
      <c r="D8" s="111"/>
      <c r="E8" s="174" t="s">
        <v>78</v>
      </c>
      <c r="F8" s="175"/>
      <c r="G8" s="176" t="s">
        <v>92</v>
      </c>
      <c r="H8" s="177"/>
      <c r="I8" s="176" t="s">
        <v>79</v>
      </c>
      <c r="J8" s="177"/>
      <c r="K8" s="176" t="s">
        <v>80</v>
      </c>
      <c r="L8" s="178"/>
      <c r="M8" s="179" t="s">
        <v>81</v>
      </c>
      <c r="N8" s="281" t="s">
        <v>19</v>
      </c>
      <c r="O8" s="281"/>
      <c r="P8" s="103"/>
      <c r="Q8" s="281" t="s">
        <v>14</v>
      </c>
      <c r="R8" s="281"/>
      <c r="S8" s="103"/>
      <c r="T8" s="281" t="s">
        <v>3</v>
      </c>
      <c r="U8" s="281"/>
      <c r="V8" s="103"/>
      <c r="W8" s="104"/>
      <c r="X8" s="118"/>
      <c r="Y8" s="180"/>
      <c r="Z8" s="118"/>
    </row>
    <row r="9" spans="1:26" ht="12.75" customHeight="1" x14ac:dyDescent="0.2">
      <c r="A9" s="74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5"/>
      <c r="U9" s="103"/>
      <c r="V9" s="103"/>
      <c r="W9" s="104"/>
      <c r="X9" s="118"/>
      <c r="Y9" s="180"/>
      <c r="Z9" s="181"/>
    </row>
    <row r="10" spans="1:26" ht="12.75" customHeight="1" x14ac:dyDescent="0.2">
      <c r="A10" s="74"/>
      <c r="B10" s="102"/>
      <c r="C10" s="74" t="s">
        <v>94</v>
      </c>
      <c r="D10" s="103"/>
      <c r="E10" s="74" t="s">
        <v>26</v>
      </c>
      <c r="F10" s="74"/>
      <c r="G10" s="182">
        <v>500000</v>
      </c>
      <c r="H10" s="182"/>
      <c r="I10" s="183">
        <v>500000</v>
      </c>
      <c r="J10" s="182"/>
      <c r="K10" s="183">
        <v>500000</v>
      </c>
      <c r="L10" s="184"/>
      <c r="M10" s="183">
        <v>690250</v>
      </c>
      <c r="N10" s="103"/>
      <c r="O10" s="103"/>
      <c r="P10" s="103"/>
      <c r="Q10" s="103"/>
      <c r="R10" s="103"/>
      <c r="S10" s="103"/>
      <c r="T10" s="105"/>
      <c r="U10" s="103"/>
      <c r="V10" s="103"/>
      <c r="W10" s="104"/>
      <c r="X10" s="118"/>
      <c r="Y10" s="180"/>
      <c r="Z10" s="241"/>
    </row>
    <row r="11" spans="1:26" ht="12.75" customHeight="1" x14ac:dyDescent="0.2">
      <c r="A11" s="74"/>
      <c r="B11" s="102"/>
      <c r="C11" s="74" t="s">
        <v>98</v>
      </c>
      <c r="D11" s="103"/>
      <c r="E11" s="74" t="s">
        <v>26</v>
      </c>
      <c r="F11" s="74"/>
      <c r="G11" s="182">
        <v>1500000</v>
      </c>
      <c r="H11" s="182"/>
      <c r="I11" s="183">
        <v>0</v>
      </c>
      <c r="J11" s="182"/>
      <c r="K11" s="183">
        <v>0</v>
      </c>
      <c r="L11" s="184"/>
      <c r="M11" s="183">
        <v>0</v>
      </c>
      <c r="N11" s="103"/>
      <c r="O11" s="103"/>
      <c r="P11" s="103"/>
      <c r="Q11" s="103"/>
      <c r="R11" s="103"/>
      <c r="S11" s="103"/>
      <c r="T11" s="105"/>
      <c r="U11" s="103"/>
      <c r="V11" s="103"/>
      <c r="W11" s="104"/>
      <c r="X11" s="118"/>
      <c r="Y11" s="264"/>
      <c r="Z11" s="267"/>
    </row>
    <row r="12" spans="1:26" ht="12.75" customHeight="1" x14ac:dyDescent="0.2">
      <c r="A12" s="74"/>
      <c r="B12" s="102"/>
      <c r="C12" s="74" t="s">
        <v>104</v>
      </c>
      <c r="D12" s="103"/>
      <c r="E12" s="74" t="s">
        <v>26</v>
      </c>
      <c r="F12" s="74"/>
      <c r="G12" s="182">
        <v>1000000</v>
      </c>
      <c r="H12" s="182"/>
      <c r="I12" s="183">
        <v>0</v>
      </c>
      <c r="J12" s="182"/>
      <c r="K12" s="183">
        <v>0</v>
      </c>
      <c r="L12" s="184"/>
      <c r="M12" s="183">
        <v>0</v>
      </c>
      <c r="N12" s="103"/>
      <c r="O12" s="103"/>
      <c r="P12" s="103"/>
      <c r="Q12" s="103"/>
      <c r="R12" s="103"/>
      <c r="S12" s="103"/>
      <c r="T12" s="105"/>
      <c r="U12" s="103"/>
      <c r="V12" s="103"/>
      <c r="W12" s="104"/>
      <c r="X12" s="118"/>
      <c r="Y12" s="264"/>
      <c r="Z12" s="267"/>
    </row>
    <row r="13" spans="1:26" ht="12.75" customHeight="1" x14ac:dyDescent="0.2">
      <c r="A13" s="74"/>
      <c r="B13" s="102"/>
      <c r="C13" s="74" t="s">
        <v>105</v>
      </c>
      <c r="D13" s="103"/>
      <c r="E13" s="74" t="s">
        <v>26</v>
      </c>
      <c r="F13" s="74"/>
      <c r="G13" s="182">
        <v>250000</v>
      </c>
      <c r="H13" s="182"/>
      <c r="I13" s="183">
        <v>0</v>
      </c>
      <c r="J13" s="182"/>
      <c r="K13" s="183">
        <v>0</v>
      </c>
      <c r="L13" s="184"/>
      <c r="M13" s="183">
        <v>0</v>
      </c>
      <c r="N13" s="103"/>
      <c r="O13" s="103"/>
      <c r="P13" s="103"/>
      <c r="Q13" s="103"/>
      <c r="R13" s="103"/>
      <c r="S13" s="103"/>
      <c r="T13" s="105"/>
      <c r="U13" s="103"/>
      <c r="V13" s="103"/>
      <c r="W13" s="104"/>
      <c r="X13" s="118"/>
      <c r="Y13" s="264"/>
      <c r="Z13" s="267"/>
    </row>
    <row r="14" spans="1:26" ht="12.75" customHeight="1" x14ac:dyDescent="0.2">
      <c r="A14" s="74"/>
      <c r="B14" s="102"/>
      <c r="C14" s="74" t="s">
        <v>91</v>
      </c>
      <c r="D14" s="103"/>
      <c r="E14" s="74" t="s">
        <v>26</v>
      </c>
      <c r="F14" s="74"/>
      <c r="G14" s="182">
        <v>1700000</v>
      </c>
      <c r="H14" s="182"/>
      <c r="I14" s="183">
        <v>1700000</v>
      </c>
      <c r="J14" s="182"/>
      <c r="K14" s="183">
        <v>1700000</v>
      </c>
      <c r="L14" s="184"/>
      <c r="M14" s="183">
        <v>2266650</v>
      </c>
      <c r="N14" s="103"/>
      <c r="O14" s="103"/>
      <c r="P14" s="103"/>
      <c r="Q14" s="103"/>
      <c r="R14" s="103"/>
      <c r="S14" s="103"/>
      <c r="T14" s="105"/>
      <c r="U14" s="103"/>
      <c r="V14" s="103"/>
      <c r="W14" s="104"/>
      <c r="X14" s="118"/>
      <c r="Y14" s="264"/>
      <c r="Z14" s="265"/>
    </row>
    <row r="15" spans="1:26" ht="12.75" customHeight="1" x14ac:dyDescent="0.2">
      <c r="A15" s="74"/>
      <c r="B15" s="102"/>
      <c r="C15" s="74" t="s">
        <v>112</v>
      </c>
      <c r="D15" s="103"/>
      <c r="E15" s="74" t="s">
        <v>25</v>
      </c>
      <c r="F15" s="74"/>
      <c r="G15" s="182">
        <v>56000</v>
      </c>
      <c r="H15" s="182"/>
      <c r="I15" s="183">
        <v>56000</v>
      </c>
      <c r="J15" s="182"/>
      <c r="K15" s="183">
        <v>0</v>
      </c>
      <c r="L15" s="184"/>
      <c r="M15" s="183">
        <v>0</v>
      </c>
      <c r="N15" s="103"/>
      <c r="O15" s="103"/>
      <c r="P15" s="103"/>
      <c r="Q15" s="103"/>
      <c r="R15" s="103"/>
      <c r="S15" s="103"/>
      <c r="T15" s="105"/>
      <c r="U15" s="103"/>
      <c r="V15" s="103"/>
      <c r="W15" s="104"/>
      <c r="X15" s="118"/>
      <c r="Y15" s="264"/>
      <c r="Z15" s="265"/>
    </row>
    <row r="16" spans="1:26" ht="12.75" customHeight="1" x14ac:dyDescent="0.2">
      <c r="A16" s="74"/>
      <c r="B16" s="102"/>
      <c r="C16" s="74" t="s">
        <v>107</v>
      </c>
      <c r="D16" s="103"/>
      <c r="E16" s="74" t="s">
        <v>25</v>
      </c>
      <c r="F16" s="74"/>
      <c r="G16" s="182">
        <v>67534</v>
      </c>
      <c r="H16" s="182"/>
      <c r="I16" s="183">
        <v>67534</v>
      </c>
      <c r="J16" s="182"/>
      <c r="K16" s="183">
        <v>67534</v>
      </c>
      <c r="L16" s="184"/>
      <c r="M16" s="183">
        <v>67534</v>
      </c>
      <c r="N16" s="103"/>
      <c r="O16" s="103"/>
      <c r="P16" s="103"/>
      <c r="Q16" s="103"/>
      <c r="R16" s="103"/>
      <c r="S16" s="103"/>
      <c r="T16" s="105"/>
      <c r="U16" s="103"/>
      <c r="V16" s="103"/>
      <c r="W16" s="104"/>
      <c r="X16" s="118"/>
      <c r="Y16" s="264"/>
      <c r="Z16" s="265"/>
    </row>
    <row r="17" spans="1:30" ht="12.75" customHeight="1" x14ac:dyDescent="0.25">
      <c r="A17" s="74"/>
      <c r="B17" s="102"/>
      <c r="C17" s="74" t="s">
        <v>93</v>
      </c>
      <c r="D17" s="103"/>
      <c r="E17" s="74" t="s">
        <v>26</v>
      </c>
      <c r="F17" s="74"/>
      <c r="G17" s="182">
        <v>5000000</v>
      </c>
      <c r="H17" s="182"/>
      <c r="I17" s="183">
        <v>5000000</v>
      </c>
      <c r="J17" s="182"/>
      <c r="K17" s="183">
        <v>5000000</v>
      </c>
      <c r="L17" s="184"/>
      <c r="M17" s="183">
        <v>6803000</v>
      </c>
      <c r="N17" s="103"/>
      <c r="O17" s="103"/>
      <c r="P17" s="103"/>
      <c r="Q17" s="103"/>
      <c r="R17" s="103"/>
      <c r="S17" s="103"/>
      <c r="T17" s="105"/>
      <c r="U17" s="103"/>
      <c r="V17" s="103"/>
      <c r="W17" s="104"/>
      <c r="X17" s="118" t="s">
        <v>2</v>
      </c>
      <c r="Y17" s="264"/>
      <c r="Z17" s="266"/>
    </row>
    <row r="18" spans="1:30" ht="12.75" customHeight="1" x14ac:dyDescent="0.2">
      <c r="A18" s="74"/>
      <c r="B18" s="102"/>
      <c r="C18" s="74" t="s">
        <v>108</v>
      </c>
      <c r="D18" s="103"/>
      <c r="E18" s="74" t="s">
        <v>25</v>
      </c>
      <c r="F18" s="74"/>
      <c r="G18" s="182">
        <v>53340</v>
      </c>
      <c r="H18" s="182"/>
      <c r="I18" s="183">
        <v>53340</v>
      </c>
      <c r="J18" s="182"/>
      <c r="K18" s="183">
        <v>53340</v>
      </c>
      <c r="L18" s="184"/>
      <c r="M18" s="183">
        <v>53340</v>
      </c>
      <c r="N18" s="103"/>
      <c r="O18" s="103"/>
      <c r="P18" s="103"/>
      <c r="Q18" s="103"/>
      <c r="R18" s="103"/>
      <c r="S18" s="103"/>
      <c r="T18" s="105"/>
      <c r="U18" s="103"/>
      <c r="V18" s="103"/>
      <c r="W18" s="104"/>
      <c r="X18" s="118"/>
      <c r="Y18" s="264"/>
      <c r="Z18" s="265"/>
    </row>
    <row r="19" spans="1:30" ht="12.75" customHeight="1" x14ac:dyDescent="0.2">
      <c r="A19" s="74"/>
      <c r="B19" s="102"/>
      <c r="C19" s="74" t="s">
        <v>97</v>
      </c>
      <c r="D19" s="103"/>
      <c r="E19" s="74" t="s">
        <v>26</v>
      </c>
      <c r="F19" s="74"/>
      <c r="G19" s="182">
        <v>5000000</v>
      </c>
      <c r="H19" s="182"/>
      <c r="I19" s="183">
        <v>0</v>
      </c>
      <c r="J19" s="182"/>
      <c r="K19" s="183">
        <v>0</v>
      </c>
      <c r="L19" s="184"/>
      <c r="M19" s="183">
        <v>0</v>
      </c>
      <c r="N19" s="103"/>
      <c r="O19" s="103"/>
      <c r="P19" s="103"/>
      <c r="Q19" s="103"/>
      <c r="R19" s="103"/>
      <c r="S19" s="103"/>
      <c r="T19" s="105"/>
      <c r="U19" s="103"/>
      <c r="V19" s="103"/>
      <c r="W19" s="104"/>
      <c r="X19" s="118"/>
      <c r="Y19" s="264"/>
      <c r="Z19" s="265"/>
    </row>
    <row r="20" spans="1:30" ht="12.75" customHeight="1" x14ac:dyDescent="0.2">
      <c r="A20" s="74"/>
      <c r="B20" s="102"/>
      <c r="C20" s="74" t="s">
        <v>82</v>
      </c>
      <c r="D20" s="103"/>
      <c r="E20" s="74" t="s">
        <v>26</v>
      </c>
      <c r="F20" s="74"/>
      <c r="G20" s="182">
        <v>40000000</v>
      </c>
      <c r="H20" s="182"/>
      <c r="I20" s="183">
        <v>40000000</v>
      </c>
      <c r="J20" s="182"/>
      <c r="K20" s="183">
        <v>40000000</v>
      </c>
      <c r="L20" s="184"/>
      <c r="M20" s="183">
        <v>54716999.990000002</v>
      </c>
      <c r="N20" s="103"/>
      <c r="O20" s="103"/>
      <c r="P20" s="103"/>
      <c r="Q20" s="103"/>
      <c r="R20" s="103"/>
      <c r="S20" s="103"/>
      <c r="T20" s="105"/>
      <c r="U20" s="103"/>
      <c r="V20" s="103"/>
      <c r="W20" s="104"/>
      <c r="X20" s="118"/>
      <c r="Y20" s="264"/>
      <c r="Z20" s="265"/>
    </row>
    <row r="21" spans="1:30" ht="12.75" customHeight="1" x14ac:dyDescent="0.2">
      <c r="A21" s="74"/>
      <c r="B21" s="102"/>
      <c r="C21" s="74" t="s">
        <v>109</v>
      </c>
      <c r="D21" s="103"/>
      <c r="E21" s="74" t="s">
        <v>25</v>
      </c>
      <c r="F21" s="74"/>
      <c r="G21" s="182">
        <v>8088.48</v>
      </c>
      <c r="H21" s="182"/>
      <c r="I21" s="183">
        <v>8088.48</v>
      </c>
      <c r="J21" s="182"/>
      <c r="K21" s="183">
        <v>8088.48</v>
      </c>
      <c r="L21" s="184"/>
      <c r="M21" s="183">
        <v>8088.48</v>
      </c>
      <c r="N21" s="103"/>
      <c r="O21" s="103"/>
      <c r="P21" s="103"/>
      <c r="Q21" s="103"/>
      <c r="R21" s="103"/>
      <c r="S21" s="103"/>
      <c r="T21" s="105"/>
      <c r="U21" s="103"/>
      <c r="V21" s="103"/>
      <c r="W21" s="108"/>
      <c r="X21" s="118"/>
      <c r="Y21" s="264"/>
      <c r="Z21" s="265"/>
    </row>
    <row r="22" spans="1:30" ht="12.75" customHeight="1" x14ac:dyDescent="0.2">
      <c r="A22" s="74"/>
      <c r="B22" s="96"/>
      <c r="C22" s="74" t="s">
        <v>83</v>
      </c>
      <c r="D22" s="74"/>
      <c r="E22" s="74" t="s">
        <v>26</v>
      </c>
      <c r="F22" s="74"/>
      <c r="G22" s="182">
        <v>10000</v>
      </c>
      <c r="H22" s="182"/>
      <c r="I22" s="183">
        <v>10000</v>
      </c>
      <c r="J22" s="182"/>
      <c r="K22" s="183">
        <v>10000</v>
      </c>
      <c r="L22" s="184"/>
      <c r="M22" s="183">
        <v>12197</v>
      </c>
      <c r="N22" s="117">
        <v>1.5631E-4</v>
      </c>
      <c r="O22" s="116"/>
      <c r="P22" s="116"/>
      <c r="Q22" s="117">
        <v>1.5631E-4</v>
      </c>
      <c r="R22" s="116"/>
      <c r="S22" s="116"/>
      <c r="T22" s="117">
        <v>0</v>
      </c>
      <c r="U22" s="116"/>
      <c r="V22" s="74"/>
      <c r="W22" s="101"/>
      <c r="X22" s="168"/>
      <c r="Y22" s="264"/>
      <c r="Z22" s="186"/>
      <c r="AA22" s="187"/>
      <c r="AC22" s="188"/>
      <c r="AD22" s="49"/>
    </row>
    <row r="23" spans="1:30" ht="12.75" customHeight="1" x14ac:dyDescent="0.2">
      <c r="A23" s="74"/>
      <c r="B23" s="96"/>
      <c r="C23" s="74" t="s">
        <v>110</v>
      </c>
      <c r="D23" s="74"/>
      <c r="E23" s="74" t="s">
        <v>25</v>
      </c>
      <c r="F23" s="74"/>
      <c r="G23" s="182">
        <v>87700</v>
      </c>
      <c r="H23" s="182"/>
      <c r="I23" s="183">
        <v>87700</v>
      </c>
      <c r="J23" s="182"/>
      <c r="K23" s="183">
        <v>87700</v>
      </c>
      <c r="L23" s="184"/>
      <c r="M23" s="183">
        <v>87700</v>
      </c>
      <c r="N23" s="117"/>
      <c r="O23" s="116"/>
      <c r="P23" s="116"/>
      <c r="Q23" s="117"/>
      <c r="R23" s="116"/>
      <c r="S23" s="116"/>
      <c r="T23" s="117"/>
      <c r="U23" s="116"/>
      <c r="V23" s="74"/>
      <c r="W23" s="101"/>
      <c r="X23" s="168"/>
      <c r="Y23" s="264"/>
      <c r="Z23" s="186"/>
      <c r="AA23" s="187"/>
      <c r="AC23" s="188"/>
      <c r="AD23" s="49"/>
    </row>
    <row r="24" spans="1:30" ht="12.75" customHeight="1" x14ac:dyDescent="0.2">
      <c r="A24" s="74"/>
      <c r="B24" s="96"/>
      <c r="C24" s="74" t="s">
        <v>95</v>
      </c>
      <c r="D24" s="74"/>
      <c r="E24" s="74" t="s">
        <v>96</v>
      </c>
      <c r="F24" s="74"/>
      <c r="G24" s="183">
        <v>15000000</v>
      </c>
      <c r="H24" s="182"/>
      <c r="I24" s="183">
        <v>15000000</v>
      </c>
      <c r="J24" s="182"/>
      <c r="K24" s="183">
        <v>15000000</v>
      </c>
      <c r="L24" s="184"/>
      <c r="M24" s="183">
        <v>2439381.38</v>
      </c>
      <c r="N24" s="117"/>
      <c r="O24" s="116"/>
      <c r="P24" s="116"/>
      <c r="Q24" s="117"/>
      <c r="R24" s="116"/>
      <c r="S24" s="116"/>
      <c r="T24" s="117"/>
      <c r="U24" s="116"/>
      <c r="V24" s="74"/>
      <c r="W24" s="101"/>
      <c r="X24" s="168"/>
      <c r="Y24" s="180"/>
      <c r="Z24" s="186"/>
      <c r="AA24" s="187"/>
      <c r="AC24" s="188"/>
      <c r="AD24" s="49"/>
    </row>
    <row r="25" spans="1:30" ht="12.75" customHeight="1" x14ac:dyDescent="0.2">
      <c r="A25" s="74"/>
      <c r="B25" s="96"/>
      <c r="C25" s="74" t="s">
        <v>84</v>
      </c>
      <c r="D25" s="74"/>
      <c r="E25" s="74" t="s">
        <v>26</v>
      </c>
      <c r="F25" s="74"/>
      <c r="G25" s="189">
        <v>45000000</v>
      </c>
      <c r="H25" s="189"/>
      <c r="I25" s="189">
        <v>45000000</v>
      </c>
      <c r="J25" s="189"/>
      <c r="K25" s="189">
        <v>45000000</v>
      </c>
      <c r="L25" s="184"/>
      <c r="M25" s="184">
        <v>57055000.009999998</v>
      </c>
      <c r="N25" s="115">
        <v>18.69822834</v>
      </c>
      <c r="O25" s="116"/>
      <c r="P25" s="116"/>
      <c r="Q25" s="115">
        <v>18.69822834</v>
      </c>
      <c r="R25" s="116"/>
      <c r="S25" s="116"/>
      <c r="T25" s="115">
        <v>18.547341540000001</v>
      </c>
      <c r="U25" s="116"/>
      <c r="V25" s="74"/>
      <c r="W25" s="101"/>
      <c r="X25" s="190"/>
      <c r="Y25" s="180"/>
      <c r="Z25" s="191"/>
    </row>
    <row r="26" spans="1:30" ht="12.75" customHeight="1" x14ac:dyDescent="0.2">
      <c r="A26" s="74"/>
      <c r="B26" s="96"/>
      <c r="C26" s="74" t="s">
        <v>85</v>
      </c>
      <c r="D26" s="74"/>
      <c r="E26" s="74" t="s">
        <v>53</v>
      </c>
      <c r="F26" s="74"/>
      <c r="G26" s="189">
        <v>400000000</v>
      </c>
      <c r="H26" s="189"/>
      <c r="I26" s="183">
        <v>400000000</v>
      </c>
      <c r="J26" s="189"/>
      <c r="K26" s="183">
        <v>400000000</v>
      </c>
      <c r="L26" s="184"/>
      <c r="M26" s="183">
        <v>59383765.359999999</v>
      </c>
      <c r="N26" s="115"/>
      <c r="O26" s="116"/>
      <c r="P26" s="116"/>
      <c r="Q26" s="115"/>
      <c r="R26" s="116"/>
      <c r="S26" s="116"/>
      <c r="T26" s="115"/>
      <c r="U26" s="116"/>
      <c r="V26" s="74"/>
      <c r="W26" s="101"/>
      <c r="X26" s="190"/>
      <c r="Y26" s="180"/>
      <c r="Z26" s="191"/>
    </row>
    <row r="27" spans="1:30" ht="12.75" customHeight="1" x14ac:dyDescent="0.2">
      <c r="A27" s="74"/>
      <c r="B27" s="96"/>
      <c r="C27" s="74" t="s">
        <v>111</v>
      </c>
      <c r="D27" s="74"/>
      <c r="E27" s="74" t="s">
        <v>25</v>
      </c>
      <c r="F27" s="74"/>
      <c r="G27" s="189">
        <v>77668</v>
      </c>
      <c r="H27" s="189"/>
      <c r="I27" s="183">
        <v>77668</v>
      </c>
      <c r="J27" s="189"/>
      <c r="K27" s="183">
        <v>77668</v>
      </c>
      <c r="L27" s="184"/>
      <c r="M27" s="183">
        <v>77668</v>
      </c>
      <c r="N27" s="115"/>
      <c r="O27" s="116"/>
      <c r="P27" s="116"/>
      <c r="Q27" s="115"/>
      <c r="R27" s="116"/>
      <c r="S27" s="116"/>
      <c r="T27" s="115"/>
      <c r="U27" s="116"/>
      <c r="V27" s="74"/>
      <c r="W27" s="101"/>
      <c r="X27" s="190"/>
      <c r="Y27" s="180"/>
      <c r="Z27" s="191"/>
    </row>
    <row r="28" spans="1:30" ht="12.75" customHeight="1" x14ac:dyDescent="0.2">
      <c r="A28" s="74"/>
      <c r="B28" s="96"/>
      <c r="C28" s="74" t="s">
        <v>86</v>
      </c>
      <c r="D28" s="74"/>
      <c r="E28" s="74" t="s">
        <v>73</v>
      </c>
      <c r="F28" s="74"/>
      <c r="G28" s="189">
        <v>13000000</v>
      </c>
      <c r="H28" s="189"/>
      <c r="I28" s="183">
        <v>13000000</v>
      </c>
      <c r="J28" s="189"/>
      <c r="K28" s="183">
        <v>13000000</v>
      </c>
      <c r="L28" s="184"/>
      <c r="M28" s="183">
        <v>14125925.640000001</v>
      </c>
      <c r="N28" s="115"/>
      <c r="O28" s="116"/>
      <c r="P28" s="116"/>
      <c r="Q28" s="115"/>
      <c r="R28" s="116"/>
      <c r="S28" s="116"/>
      <c r="T28" s="115"/>
      <c r="U28" s="116"/>
      <c r="V28" s="74"/>
      <c r="W28" s="101"/>
      <c r="X28" s="190"/>
      <c r="Y28" s="180"/>
      <c r="Z28" s="191"/>
    </row>
    <row r="29" spans="1:30" ht="12.75" customHeight="1" x14ac:dyDescent="0.2">
      <c r="A29" s="74"/>
      <c r="B29" s="96"/>
      <c r="C29" s="74" t="s">
        <v>87</v>
      </c>
      <c r="D29" s="74"/>
      <c r="E29" s="74" t="s">
        <v>74</v>
      </c>
      <c r="F29" s="74"/>
      <c r="G29" s="189">
        <v>10000000</v>
      </c>
      <c r="H29" s="189"/>
      <c r="I29" s="183">
        <v>10000000</v>
      </c>
      <c r="J29" s="189"/>
      <c r="K29" s="183">
        <v>10000000</v>
      </c>
      <c r="L29" s="184"/>
      <c r="M29" s="183">
        <v>15915000</v>
      </c>
      <c r="N29" s="115"/>
      <c r="O29" s="116"/>
      <c r="P29" s="116"/>
      <c r="Q29" s="115"/>
      <c r="R29" s="116"/>
      <c r="S29" s="116"/>
      <c r="T29" s="115"/>
      <c r="U29" s="116"/>
      <c r="V29" s="74"/>
      <c r="W29" s="101"/>
      <c r="X29" s="190"/>
      <c r="Y29" s="180"/>
      <c r="Z29" s="191"/>
    </row>
    <row r="30" spans="1:30" ht="12.75" customHeight="1" x14ac:dyDescent="0.2">
      <c r="A30" s="74"/>
      <c r="B30" s="96"/>
      <c r="C30" s="74" t="s">
        <v>88</v>
      </c>
      <c r="D30" s="74"/>
      <c r="E30" s="74" t="s">
        <v>74</v>
      </c>
      <c r="F30" s="74"/>
      <c r="G30" s="183">
        <v>0</v>
      </c>
      <c r="H30" s="189"/>
      <c r="I30" s="182">
        <v>325.51</v>
      </c>
      <c r="J30" s="189"/>
      <c r="K30" s="183">
        <v>325.51</v>
      </c>
      <c r="L30" s="184"/>
      <c r="M30" s="183">
        <v>504.07</v>
      </c>
      <c r="N30" s="115"/>
      <c r="O30" s="116"/>
      <c r="P30" s="116"/>
      <c r="Q30" s="115"/>
      <c r="R30" s="116"/>
      <c r="S30" s="116"/>
      <c r="T30" s="115"/>
      <c r="U30" s="116"/>
      <c r="V30" s="74"/>
      <c r="W30" s="101"/>
      <c r="X30" s="190"/>
      <c r="Y30" s="180"/>
      <c r="Z30" s="191"/>
    </row>
    <row r="31" spans="1:30" ht="12.75" customHeight="1" x14ac:dyDescent="0.2">
      <c r="A31" s="74"/>
      <c r="B31" s="96"/>
      <c r="C31" s="74" t="s">
        <v>88</v>
      </c>
      <c r="D31" s="74"/>
      <c r="E31" s="74" t="s">
        <v>26</v>
      </c>
      <c r="F31" s="74"/>
      <c r="G31" s="183">
        <v>0</v>
      </c>
      <c r="H31" s="182"/>
      <c r="I31" s="182">
        <v>412.09</v>
      </c>
      <c r="J31" s="182"/>
      <c r="K31" s="182">
        <v>412.09</v>
      </c>
      <c r="L31" s="184"/>
      <c r="M31" s="192">
        <v>566.26</v>
      </c>
      <c r="N31" s="117">
        <v>8.6050640000000012E-2</v>
      </c>
      <c r="O31" s="116"/>
      <c r="P31" s="116"/>
      <c r="Q31" s="117">
        <v>4.3922900000000001E-2</v>
      </c>
      <c r="R31" s="116"/>
      <c r="S31" s="116"/>
      <c r="T31" s="117">
        <v>1.56366E-2</v>
      </c>
      <c r="U31" s="116"/>
      <c r="V31" s="74"/>
      <c r="W31" s="101"/>
      <c r="X31" s="168"/>
      <c r="Y31" s="180"/>
      <c r="Z31" s="193"/>
      <c r="AA31" s="187"/>
      <c r="AC31" s="188"/>
      <c r="AD31" s="49"/>
    </row>
    <row r="32" spans="1:30" ht="9.75" customHeight="1" x14ac:dyDescent="0.2">
      <c r="A32" s="74"/>
      <c r="B32" s="96"/>
      <c r="C32" s="74"/>
      <c r="D32" s="74"/>
      <c r="E32" s="74"/>
      <c r="F32" s="74"/>
      <c r="G32" s="117"/>
      <c r="H32" s="117"/>
      <c r="I32" s="117"/>
      <c r="J32" s="117"/>
      <c r="K32" s="117"/>
      <c r="L32" s="116"/>
      <c r="M32" s="116"/>
      <c r="N32" s="117"/>
      <c r="O32" s="116"/>
      <c r="P32" s="116"/>
      <c r="Q32" s="117"/>
      <c r="R32" s="116"/>
      <c r="S32" s="116"/>
      <c r="T32" s="117"/>
      <c r="U32" s="116"/>
      <c r="V32" s="74"/>
      <c r="W32" s="101"/>
      <c r="X32" s="168"/>
      <c r="Y32" s="185"/>
      <c r="Z32" s="193"/>
      <c r="AA32" s="187"/>
      <c r="AC32" s="188"/>
      <c r="AD32" s="49"/>
    </row>
    <row r="33" spans="1:32" s="208" customFormat="1" ht="13.5" x14ac:dyDescent="0.25">
      <c r="A33" s="194"/>
      <c r="B33" s="195"/>
      <c r="C33" s="196" t="s">
        <v>89</v>
      </c>
      <c r="D33" s="197"/>
      <c r="E33" s="196"/>
      <c r="F33" s="196"/>
      <c r="G33" s="198"/>
      <c r="H33" s="198"/>
      <c r="I33" s="198"/>
      <c r="J33" s="198"/>
      <c r="K33" s="198"/>
      <c r="L33" s="199"/>
      <c r="M33" s="200">
        <v>213703570.18999994</v>
      </c>
      <c r="N33" s="113"/>
      <c r="O33" s="201"/>
      <c r="P33" s="201"/>
      <c r="Q33" s="113"/>
      <c r="R33" s="201"/>
      <c r="S33" s="201"/>
      <c r="T33" s="113"/>
      <c r="U33" s="201"/>
      <c r="V33" s="194"/>
      <c r="W33" s="202"/>
      <c r="X33" s="203"/>
      <c r="Y33" s="204"/>
      <c r="Z33" s="205"/>
      <c r="AA33" s="206"/>
      <c r="AB33" s="207"/>
      <c r="AC33" s="207"/>
    </row>
    <row r="34" spans="1:32" x14ac:dyDescent="0.2">
      <c r="A34" s="74"/>
      <c r="B34" s="96"/>
      <c r="C34" s="74"/>
      <c r="D34" s="74"/>
      <c r="E34" s="74"/>
      <c r="F34" s="74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  <c r="U34" s="116"/>
      <c r="V34" s="74"/>
      <c r="W34" s="101"/>
      <c r="X34" s="168"/>
      <c r="Z34" s="209"/>
    </row>
    <row r="35" spans="1:32" ht="3.75" customHeight="1" x14ac:dyDescent="0.2">
      <c r="A35" s="74"/>
      <c r="B35" s="96"/>
      <c r="C35" s="93"/>
      <c r="D35" s="93"/>
      <c r="E35" s="9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109"/>
      <c r="U35" s="74"/>
      <c r="V35" s="74"/>
      <c r="W35" s="101"/>
      <c r="X35" s="168"/>
    </row>
    <row r="36" spans="1:32" ht="12.75" customHeight="1" x14ac:dyDescent="0.2">
      <c r="A36" s="74"/>
      <c r="B36" s="96"/>
      <c r="C36" s="74" t="s">
        <v>90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109"/>
      <c r="U36" s="74"/>
      <c r="V36" s="74"/>
      <c r="W36" s="101"/>
      <c r="X36" s="168"/>
      <c r="Y36" s="210"/>
    </row>
    <row r="37" spans="1:32" ht="12.75" customHeight="1" x14ac:dyDescent="0.2">
      <c r="A37" s="74"/>
      <c r="B37" s="96"/>
      <c r="C37" s="268" t="s">
        <v>106</v>
      </c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74"/>
      <c r="O37" s="74"/>
      <c r="P37" s="74"/>
      <c r="Q37" s="74"/>
      <c r="R37" s="74"/>
      <c r="S37" s="74"/>
      <c r="T37" s="109"/>
      <c r="U37" s="74"/>
      <c r="V37" s="74"/>
      <c r="W37" s="101"/>
      <c r="X37" s="168"/>
      <c r="Y37" s="210"/>
    </row>
    <row r="38" spans="1:32" ht="6.75" customHeight="1" x14ac:dyDescent="0.2">
      <c r="A38" s="74"/>
      <c r="B38" s="122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3"/>
      <c r="U38" s="120"/>
      <c r="V38" s="120"/>
      <c r="W38" s="124"/>
      <c r="X38" s="168"/>
      <c r="Y38" s="211"/>
      <c r="Z38" s="212"/>
    </row>
    <row r="39" spans="1:32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09"/>
      <c r="U39" s="74"/>
      <c r="V39" s="74"/>
      <c r="W39" s="168"/>
      <c r="X39" s="168"/>
      <c r="Y39" s="211"/>
      <c r="Z39" s="49"/>
    </row>
    <row r="40" spans="1:32" x14ac:dyDescent="0.2">
      <c r="A40" s="74"/>
      <c r="B40" s="74"/>
      <c r="C40" s="213"/>
      <c r="D40" s="213"/>
      <c r="E40" s="213"/>
      <c r="F40" s="213"/>
      <c r="G40" s="213"/>
      <c r="H40" s="213"/>
      <c r="I40" s="213" t="s">
        <v>2</v>
      </c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4"/>
      <c r="U40" s="213"/>
      <c r="V40" s="213"/>
      <c r="W40" s="168"/>
      <c r="X40" s="168"/>
      <c r="Y40" s="211"/>
      <c r="Z40" s="49"/>
    </row>
    <row r="41" spans="1:32" ht="18.75" customHeight="1" x14ac:dyDescent="0.2">
      <c r="A41" s="74"/>
      <c r="B41" s="74"/>
      <c r="C41" s="213"/>
      <c r="D41" s="213"/>
      <c r="E41" s="213"/>
      <c r="F41" s="213"/>
      <c r="G41" s="213" t="s">
        <v>2</v>
      </c>
      <c r="H41" s="213"/>
      <c r="I41" s="213"/>
      <c r="J41" s="213"/>
      <c r="K41" s="213"/>
      <c r="L41" s="213" t="s">
        <v>2</v>
      </c>
      <c r="M41" s="213"/>
      <c r="N41" s="213"/>
      <c r="O41" s="213"/>
      <c r="P41" s="213"/>
      <c r="Q41" s="213"/>
      <c r="R41" s="213"/>
      <c r="S41" s="213"/>
      <c r="T41" s="214"/>
      <c r="U41" s="213"/>
      <c r="V41" s="213"/>
      <c r="W41" s="168"/>
      <c r="X41" s="168"/>
      <c r="Y41" s="211"/>
      <c r="Z41" s="49"/>
    </row>
    <row r="42" spans="1:32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109"/>
      <c r="U42" s="74"/>
      <c r="V42" s="74"/>
      <c r="W42" s="168"/>
      <c r="Y42" s="211"/>
      <c r="Z42" s="49"/>
    </row>
    <row r="43" spans="1:32" x14ac:dyDescent="0.2">
      <c r="A43" s="74"/>
      <c r="B43" s="74"/>
      <c r="L43" s="188"/>
      <c r="M43" s="188" t="s">
        <v>2</v>
      </c>
      <c r="O43" s="188"/>
      <c r="P43" s="188"/>
      <c r="R43" s="188"/>
      <c r="S43" s="188"/>
      <c r="T43" s="109"/>
      <c r="U43" s="188"/>
      <c r="V43" s="188"/>
      <c r="W43" s="168"/>
      <c r="Y43" s="211"/>
      <c r="Z43" s="49"/>
      <c r="AB43" s="215"/>
      <c r="AC43" s="216"/>
      <c r="AE43" s="217"/>
      <c r="AF43" s="217"/>
    </row>
    <row r="44" spans="1:32" x14ac:dyDescent="0.2">
      <c r="A44" s="74"/>
      <c r="G44" s="169"/>
      <c r="H44" s="169"/>
      <c r="J44" s="169"/>
      <c r="L44" s="169"/>
      <c r="M44" s="169"/>
      <c r="O44" s="169"/>
      <c r="P44" s="169"/>
      <c r="R44" s="169"/>
      <c r="S44" s="169"/>
      <c r="U44" s="169"/>
      <c r="V44" s="169"/>
      <c r="Y44" s="211"/>
      <c r="Z44" s="49"/>
    </row>
    <row r="45" spans="1:32" x14ac:dyDescent="0.2">
      <c r="A45" s="74"/>
      <c r="L45" s="169"/>
      <c r="M45" s="169"/>
      <c r="O45" s="169"/>
      <c r="P45" s="169"/>
      <c r="R45" s="169"/>
      <c r="S45" s="169"/>
      <c r="U45" s="169"/>
      <c r="V45" s="169"/>
      <c r="Y45" s="211"/>
      <c r="Z45" s="49"/>
    </row>
    <row r="46" spans="1:32" x14ac:dyDescent="0.2">
      <c r="L46" s="169"/>
      <c r="M46" s="169"/>
      <c r="O46" s="169"/>
      <c r="P46" s="169"/>
      <c r="R46" s="169"/>
      <c r="S46" s="169"/>
      <c r="U46" s="169"/>
      <c r="V46" s="169"/>
      <c r="Y46" s="211"/>
      <c r="Z46" s="49"/>
    </row>
    <row r="47" spans="1:32" x14ac:dyDescent="0.2">
      <c r="L47" s="212"/>
      <c r="M47" s="212"/>
      <c r="O47" s="212"/>
      <c r="P47" s="212"/>
      <c r="R47" s="212"/>
      <c r="S47" s="212"/>
      <c r="U47" s="212"/>
      <c r="V47" s="212"/>
    </row>
    <row r="48" spans="1:32" x14ac:dyDescent="0.2">
      <c r="L48" s="212"/>
      <c r="M48" s="212"/>
      <c r="O48" s="212"/>
      <c r="P48" s="212"/>
      <c r="R48" s="212"/>
      <c r="S48" s="212"/>
      <c r="U48" s="212"/>
      <c r="V48" s="212"/>
    </row>
  </sheetData>
  <mergeCells count="7">
    <mergeCell ref="C37:M37"/>
    <mergeCell ref="C4:V4"/>
    <mergeCell ref="C5:V5"/>
    <mergeCell ref="B6:W6"/>
    <mergeCell ref="N8:O8"/>
    <mergeCell ref="Q8:R8"/>
    <mergeCell ref="T8:U8"/>
  </mergeCells>
  <pageMargins left="0.7" right="0.7" top="0.75" bottom="0.75" header="0.3" footer="0.3"/>
  <pageSetup scale="92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AH52"/>
  <sheetViews>
    <sheetView zoomScaleNormal="100" workbookViewId="0">
      <selection activeCell="C66" sqref="C66"/>
    </sheetView>
  </sheetViews>
  <sheetFormatPr defaultColWidth="9.140625" defaultRowHeight="15" x14ac:dyDescent="0.25"/>
  <cols>
    <col min="1" max="1" width="3.42578125" style="1" customWidth="1"/>
    <col min="2" max="2" width="2.140625" style="1" customWidth="1"/>
    <col min="3" max="3" width="57.42578125" style="1" customWidth="1"/>
    <col min="4" max="4" width="9.42578125" style="1" customWidth="1"/>
    <col min="5" max="5" width="10.7109375" style="1" customWidth="1"/>
    <col min="6" max="6" width="4" style="1" customWidth="1"/>
    <col min="7" max="7" width="4.5703125" style="1" customWidth="1"/>
    <col min="8" max="8" width="12.140625" style="1" customWidth="1"/>
    <col min="9" max="9" width="1.42578125" style="1" customWidth="1"/>
    <col min="10" max="11" width="11.140625" style="1" hidden="1" customWidth="1"/>
    <col min="12" max="12" width="3.140625" style="1" hidden="1" customWidth="1"/>
    <col min="13" max="13" width="11.140625" style="1" hidden="1" customWidth="1"/>
    <col min="14" max="14" width="12.85546875" style="1" hidden="1" customWidth="1"/>
    <col min="15" max="15" width="3.140625" style="1" hidden="1" customWidth="1"/>
    <col min="16" max="17" width="11.140625" style="1" hidden="1" customWidth="1"/>
    <col min="18" max="18" width="1" style="1" hidden="1" customWidth="1"/>
    <col min="19" max="20" width="11.140625" style="1" hidden="1" customWidth="1"/>
    <col min="21" max="21" width="1" style="1" hidden="1" customWidth="1"/>
    <col min="22" max="22" width="11.140625" style="25" hidden="1" customWidth="1"/>
    <col min="23" max="23" width="11.140625" style="1" hidden="1" customWidth="1"/>
    <col min="24" max="24" width="1.28515625" style="1" hidden="1" customWidth="1"/>
    <col min="25" max="25" width="1.28515625" style="2" customWidth="1"/>
    <col min="26" max="26" width="9.85546875" style="2" customWidth="1"/>
    <col min="27" max="27" width="14.85546875" style="3" bestFit="1" customWidth="1"/>
    <col min="28" max="28" width="17.5703125" style="3" bestFit="1" customWidth="1"/>
    <col min="29" max="29" width="19" style="4" bestFit="1" customWidth="1"/>
    <col min="30" max="30" width="23" style="4" customWidth="1"/>
    <col min="31" max="31" width="17.85546875" style="4" customWidth="1"/>
    <col min="32" max="32" width="14.85546875" style="5" customWidth="1"/>
    <col min="33" max="34" width="11.42578125" style="1" bestFit="1" customWidth="1"/>
    <col min="35" max="16384" width="9.140625" style="1"/>
  </cols>
  <sheetData>
    <row r="3" spans="1:32" ht="9" customHeight="1" x14ac:dyDescent="0.25"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  <c r="W3" s="93"/>
      <c r="X3" s="93"/>
      <c r="Y3" s="95"/>
    </row>
    <row r="4" spans="1:32" hidden="1" x14ac:dyDescent="0.25">
      <c r="A4" s="4"/>
      <c r="B4" s="96"/>
      <c r="C4" s="269" t="s">
        <v>0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97"/>
      <c r="Z4" s="6"/>
      <c r="AA4" s="6"/>
      <c r="AB4" s="6"/>
    </row>
    <row r="5" spans="1:32" ht="12.75" customHeight="1" x14ac:dyDescent="0.25">
      <c r="A5" s="4"/>
      <c r="B5" s="96"/>
      <c r="C5" s="269" t="s">
        <v>76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98"/>
      <c r="Z5" s="7"/>
      <c r="AA5" s="7"/>
      <c r="AB5" s="7"/>
    </row>
    <row r="6" spans="1:32" ht="12.75" customHeight="1" x14ac:dyDescent="0.25">
      <c r="A6" s="4"/>
      <c r="B6" s="278" t="s">
        <v>101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9"/>
      <c r="Z6" s="7"/>
      <c r="AA6" s="7"/>
      <c r="AB6" s="7"/>
    </row>
    <row r="7" spans="1:32" ht="12.75" customHeight="1" x14ac:dyDescent="0.25">
      <c r="A7" s="4"/>
      <c r="B7" s="271" t="s">
        <v>37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3"/>
      <c r="Z7" s="7"/>
      <c r="AA7" s="7"/>
      <c r="AB7" s="7"/>
    </row>
    <row r="8" spans="1:32" hidden="1" x14ac:dyDescent="0.25">
      <c r="A8" s="4"/>
      <c r="B8" s="96"/>
      <c r="C8" s="272" t="s">
        <v>1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98"/>
      <c r="Z8" s="7"/>
      <c r="AA8" s="7"/>
      <c r="AB8" s="7"/>
    </row>
    <row r="9" spans="1:32" ht="21" hidden="1" customHeight="1" x14ac:dyDescent="0.25">
      <c r="B9" s="96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00"/>
      <c r="W9" s="99"/>
      <c r="X9" s="99"/>
      <c r="Y9" s="101"/>
    </row>
    <row r="10" spans="1:32" ht="14.25" customHeight="1" x14ac:dyDescent="0.25">
      <c r="A10" s="4"/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5"/>
      <c r="W10" s="103"/>
      <c r="X10" s="103"/>
      <c r="Y10" s="104" t="s">
        <v>2</v>
      </c>
      <c r="Z10" s="8"/>
      <c r="AA10" s="8"/>
      <c r="AB10" s="240"/>
      <c r="AC10" s="9"/>
    </row>
    <row r="11" spans="1:32" x14ac:dyDescent="0.25">
      <c r="A11" s="4"/>
      <c r="B11" s="102"/>
      <c r="C11" s="103"/>
      <c r="D11" s="151"/>
      <c r="E11" s="139" t="s">
        <v>103</v>
      </c>
      <c r="F11" s="103"/>
      <c r="H11" s="139" t="s">
        <v>100</v>
      </c>
      <c r="I11" s="103"/>
      <c r="J11" s="274" t="s">
        <v>43</v>
      </c>
      <c r="K11" s="274"/>
      <c r="L11" s="103"/>
      <c r="M11" s="274" t="s">
        <v>31</v>
      </c>
      <c r="N11" s="274"/>
      <c r="O11" s="103"/>
      <c r="P11" s="281" t="s">
        <v>19</v>
      </c>
      <c r="Q11" s="281"/>
      <c r="R11" s="103"/>
      <c r="S11" s="281" t="s">
        <v>14</v>
      </c>
      <c r="T11" s="281"/>
      <c r="U11" s="103"/>
      <c r="V11" s="281" t="s">
        <v>3</v>
      </c>
      <c r="W11" s="281"/>
      <c r="X11" s="103"/>
      <c r="Y11" s="104"/>
      <c r="Z11" s="8"/>
      <c r="AA11" s="8"/>
      <c r="AB11" s="8"/>
      <c r="AC11" s="9"/>
    </row>
    <row r="12" spans="1:32" ht="23.25" hidden="1" customHeight="1" x14ac:dyDescent="0.25">
      <c r="A12" s="4"/>
      <c r="B12" s="106"/>
      <c r="C12" s="103"/>
      <c r="D12" s="103"/>
      <c r="E12" s="107" t="s">
        <v>5</v>
      </c>
      <c r="F12" s="103"/>
      <c r="G12" s="103"/>
      <c r="H12" s="107" t="s">
        <v>5</v>
      </c>
      <c r="I12" s="103"/>
      <c r="J12" s="103"/>
      <c r="K12" s="107" t="s">
        <v>5</v>
      </c>
      <c r="L12" s="103"/>
      <c r="M12" s="103"/>
      <c r="N12" s="107" t="s">
        <v>5</v>
      </c>
      <c r="O12" s="103"/>
      <c r="P12" s="103"/>
      <c r="Q12" s="107" t="s">
        <v>5</v>
      </c>
      <c r="R12" s="103"/>
      <c r="S12" s="103"/>
      <c r="T12" s="107" t="s">
        <v>21</v>
      </c>
      <c r="U12" s="103"/>
      <c r="V12" s="105"/>
      <c r="W12" s="107" t="s">
        <v>5</v>
      </c>
      <c r="X12" s="103"/>
      <c r="Y12" s="108"/>
      <c r="Z12" s="4"/>
      <c r="AA12" s="4"/>
      <c r="AB12" s="4"/>
      <c r="AD12" s="9"/>
    </row>
    <row r="13" spans="1:32" ht="12.75" customHeight="1" x14ac:dyDescent="0.25">
      <c r="A13" s="4"/>
      <c r="B13" s="96"/>
      <c r="C13" s="74"/>
      <c r="D13" s="74"/>
      <c r="E13" s="140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09"/>
      <c r="W13" s="74"/>
      <c r="X13" s="74"/>
      <c r="Y13" s="110"/>
      <c r="Z13" s="11"/>
      <c r="AA13" s="50"/>
      <c r="AB13" s="11"/>
      <c r="AC13" s="9"/>
      <c r="AD13" s="9"/>
    </row>
    <row r="14" spans="1:32" ht="12.75" customHeight="1" x14ac:dyDescent="0.25">
      <c r="A14" s="4"/>
      <c r="B14" s="96"/>
      <c r="C14" s="111" t="s">
        <v>17</v>
      </c>
      <c r="D14" s="112"/>
      <c r="E14" s="136">
        <v>277.03467438999996</v>
      </c>
      <c r="F14" s="114"/>
      <c r="G14" s="112"/>
      <c r="H14" s="230">
        <v>280.67462741999998</v>
      </c>
      <c r="I14" s="114"/>
      <c r="J14" s="112"/>
      <c r="K14" s="113" t="e">
        <v>#REF!</v>
      </c>
      <c r="L14" s="114"/>
      <c r="M14" s="112"/>
      <c r="N14" s="113" t="e">
        <v>#REF!</v>
      </c>
      <c r="O14" s="114"/>
      <c r="P14" s="112"/>
      <c r="Q14" s="113">
        <v>15.478832800000001</v>
      </c>
      <c r="R14" s="114"/>
      <c r="S14" s="112"/>
      <c r="T14" s="113">
        <v>15.430055130000001</v>
      </c>
      <c r="U14" s="114"/>
      <c r="V14" s="112"/>
      <c r="W14" s="113">
        <v>17.537941091699999</v>
      </c>
      <c r="X14" s="111"/>
      <c r="Y14" s="110"/>
      <c r="Z14" s="11"/>
      <c r="AA14" s="51"/>
      <c r="AB14" s="12"/>
      <c r="AC14" s="9"/>
      <c r="AD14" s="9"/>
    </row>
    <row r="15" spans="1:32" ht="12.75" hidden="1" customHeight="1" x14ac:dyDescent="0.25">
      <c r="A15" s="4"/>
      <c r="B15" s="96"/>
      <c r="C15" s="74" t="s">
        <v>24</v>
      </c>
      <c r="D15" s="115">
        <v>277.03467438999996</v>
      </c>
      <c r="E15" s="141"/>
      <c r="F15" s="116"/>
      <c r="G15" s="115">
        <v>252.49775885120266</v>
      </c>
      <c r="H15" s="228"/>
      <c r="I15" s="116"/>
      <c r="J15" s="115" t="e">
        <v>#REF!</v>
      </c>
      <c r="K15" s="116"/>
      <c r="L15" s="116"/>
      <c r="M15" s="115" t="e">
        <v>#REF!</v>
      </c>
      <c r="N15" s="116"/>
      <c r="O15" s="116"/>
      <c r="P15" s="115">
        <v>15.478832800000001</v>
      </c>
      <c r="Q15" s="116"/>
      <c r="R15" s="116"/>
      <c r="S15" s="115">
        <v>15.430055130000001</v>
      </c>
      <c r="T15" s="116"/>
      <c r="U15" s="116"/>
      <c r="V15" s="115">
        <v>17.537941091699999</v>
      </c>
      <c r="W15" s="116"/>
      <c r="X15" s="74"/>
      <c r="Y15" s="110"/>
      <c r="Z15" s="11"/>
      <c r="AA15" s="51"/>
      <c r="AB15" s="12"/>
    </row>
    <row r="16" spans="1:32" ht="12.75" customHeight="1" x14ac:dyDescent="0.25">
      <c r="A16" s="4"/>
      <c r="B16" s="96"/>
      <c r="C16" s="74"/>
      <c r="D16" s="117"/>
      <c r="E16" s="141"/>
      <c r="F16" s="116"/>
      <c r="G16" s="117"/>
      <c r="H16" s="228"/>
      <c r="I16" s="116"/>
      <c r="J16" s="117"/>
      <c r="K16" s="116"/>
      <c r="L16" s="116"/>
      <c r="M16" s="117"/>
      <c r="N16" s="116"/>
      <c r="O16" s="116"/>
      <c r="P16" s="117"/>
      <c r="Q16" s="116"/>
      <c r="R16" s="116"/>
      <c r="S16" s="117"/>
      <c r="T16" s="116"/>
      <c r="U16" s="116"/>
      <c r="V16" s="117"/>
      <c r="W16" s="116"/>
      <c r="X16" s="74"/>
      <c r="Y16" s="101"/>
      <c r="Z16" s="3"/>
      <c r="AA16" s="13"/>
      <c r="AB16" s="12"/>
      <c r="AC16" s="14"/>
      <c r="AD16" s="15"/>
      <c r="AE16" s="15"/>
      <c r="AF16" s="1"/>
    </row>
    <row r="17" spans="1:32" ht="12.75" customHeight="1" x14ac:dyDescent="0.25">
      <c r="A17" s="4"/>
      <c r="B17" s="96"/>
      <c r="C17" s="111" t="s">
        <v>60</v>
      </c>
      <c r="D17" s="112"/>
      <c r="E17" s="136">
        <v>3</v>
      </c>
      <c r="F17" s="114"/>
      <c r="G17" s="112"/>
      <c r="H17" s="227">
        <v>3</v>
      </c>
      <c r="I17" s="114"/>
      <c r="J17" s="112"/>
      <c r="K17" s="113">
        <v>3</v>
      </c>
      <c r="L17" s="114"/>
      <c r="M17" s="112"/>
      <c r="N17" s="113">
        <v>3</v>
      </c>
      <c r="O17" s="114"/>
      <c r="P17" s="112"/>
      <c r="Q17" s="113">
        <v>3</v>
      </c>
      <c r="R17" s="114"/>
      <c r="S17" s="112"/>
      <c r="T17" s="113">
        <v>3</v>
      </c>
      <c r="U17" s="114"/>
      <c r="V17" s="112"/>
      <c r="W17" s="113">
        <v>3</v>
      </c>
      <c r="X17" s="111"/>
      <c r="Y17" s="101"/>
      <c r="Z17" s="3"/>
      <c r="AB17" s="12"/>
      <c r="AC17" s="9"/>
    </row>
    <row r="18" spans="1:32" ht="12.75" hidden="1" customHeight="1" x14ac:dyDescent="0.25">
      <c r="A18" s="4"/>
      <c r="B18" s="96"/>
      <c r="C18" s="74" t="s">
        <v>6</v>
      </c>
      <c r="D18" s="117">
        <v>3</v>
      </c>
      <c r="E18" s="141"/>
      <c r="F18" s="116"/>
      <c r="G18" s="117">
        <v>3</v>
      </c>
      <c r="H18" s="228"/>
      <c r="I18" s="116"/>
      <c r="J18" s="117">
        <v>3</v>
      </c>
      <c r="K18" s="116"/>
      <c r="L18" s="116"/>
      <c r="M18" s="117">
        <v>3</v>
      </c>
      <c r="N18" s="116"/>
      <c r="O18" s="116"/>
      <c r="P18" s="117">
        <v>3</v>
      </c>
      <c r="Q18" s="116"/>
      <c r="R18" s="116"/>
      <c r="S18" s="117">
        <v>3</v>
      </c>
      <c r="T18" s="116"/>
      <c r="U18" s="116"/>
      <c r="V18" s="117">
        <v>3</v>
      </c>
      <c r="W18" s="116"/>
      <c r="X18" s="74"/>
      <c r="Y18" s="101"/>
      <c r="Z18" s="3"/>
      <c r="AB18" s="12"/>
    </row>
    <row r="19" spans="1:32" ht="12.75" hidden="1" customHeight="1" x14ac:dyDescent="0.25">
      <c r="A19" s="4"/>
      <c r="B19" s="96"/>
      <c r="C19" s="74" t="s">
        <v>7</v>
      </c>
      <c r="D19" s="117"/>
      <c r="E19" s="141"/>
      <c r="F19" s="116"/>
      <c r="G19" s="117"/>
      <c r="H19" s="228"/>
      <c r="I19" s="116"/>
      <c r="J19" s="117"/>
      <c r="K19" s="116"/>
      <c r="L19" s="116"/>
      <c r="M19" s="117"/>
      <c r="N19" s="116"/>
      <c r="O19" s="116"/>
      <c r="P19" s="117"/>
      <c r="Q19" s="116"/>
      <c r="R19" s="116"/>
      <c r="S19" s="117"/>
      <c r="T19" s="116"/>
      <c r="U19" s="116"/>
      <c r="V19" s="117"/>
      <c r="W19" s="116"/>
      <c r="X19" s="74"/>
      <c r="Y19" s="101"/>
      <c r="Z19" s="3"/>
      <c r="AB19" s="12"/>
    </row>
    <row r="20" spans="1:32" ht="12.75" customHeight="1" x14ac:dyDescent="0.25">
      <c r="A20" s="4"/>
      <c r="B20" s="96"/>
      <c r="C20" s="74"/>
      <c r="D20" s="117"/>
      <c r="E20" s="141"/>
      <c r="F20" s="116"/>
      <c r="G20" s="117"/>
      <c r="H20" s="228"/>
      <c r="I20" s="116"/>
      <c r="J20" s="117"/>
      <c r="K20" s="116"/>
      <c r="L20" s="116"/>
      <c r="M20" s="117"/>
      <c r="N20" s="116"/>
      <c r="O20" s="116"/>
      <c r="P20" s="117"/>
      <c r="Q20" s="116"/>
      <c r="R20" s="116"/>
      <c r="S20" s="117"/>
      <c r="T20" s="116"/>
      <c r="U20" s="116"/>
      <c r="V20" s="117"/>
      <c r="W20" s="116"/>
      <c r="X20" s="74"/>
      <c r="Y20" s="101"/>
      <c r="Z20" s="3"/>
      <c r="AB20" s="12"/>
    </row>
    <row r="21" spans="1:32" ht="12.75" customHeight="1" x14ac:dyDescent="0.25">
      <c r="A21" s="4"/>
      <c r="B21" s="96"/>
      <c r="C21" s="111" t="s">
        <v>8</v>
      </c>
      <c r="D21" s="112"/>
      <c r="E21" s="136">
        <v>274.03467438999996</v>
      </c>
      <c r="F21" s="114"/>
      <c r="G21" s="112"/>
      <c r="H21" s="231">
        <v>277.67462741999998</v>
      </c>
      <c r="I21" s="114"/>
      <c r="J21" s="112"/>
      <c r="K21" s="113" t="e">
        <v>#REF!</v>
      </c>
      <c r="L21" s="114"/>
      <c r="M21" s="112"/>
      <c r="N21" s="113" t="e">
        <v>#REF!</v>
      </c>
      <c r="O21" s="114"/>
      <c r="P21" s="112"/>
      <c r="Q21" s="113">
        <v>12.478832800000001</v>
      </c>
      <c r="R21" s="114"/>
      <c r="S21" s="112"/>
      <c r="T21" s="113">
        <v>12.430055130000001</v>
      </c>
      <c r="U21" s="114"/>
      <c r="V21" s="112"/>
      <c r="W21" s="113">
        <v>14.537941091699999</v>
      </c>
      <c r="X21" s="111"/>
      <c r="Y21" s="101"/>
      <c r="Z21" s="3"/>
      <c r="AA21" s="3" t="s">
        <v>2</v>
      </c>
      <c r="AB21" s="12"/>
    </row>
    <row r="22" spans="1:32" ht="12.75" customHeight="1" x14ac:dyDescent="0.25">
      <c r="A22" s="4"/>
      <c r="B22" s="96"/>
      <c r="C22" s="74"/>
      <c r="D22" s="117"/>
      <c r="E22" s="141"/>
      <c r="F22" s="116"/>
      <c r="G22" s="117"/>
      <c r="H22" s="228"/>
      <c r="I22" s="116"/>
      <c r="J22" s="117"/>
      <c r="K22" s="116"/>
      <c r="L22" s="116"/>
      <c r="M22" s="117"/>
      <c r="N22" s="116"/>
      <c r="O22" s="116"/>
      <c r="P22" s="117"/>
      <c r="Q22" s="116"/>
      <c r="R22" s="116"/>
      <c r="S22" s="117"/>
      <c r="T22" s="116"/>
      <c r="U22" s="116"/>
      <c r="V22" s="117"/>
      <c r="W22" s="116"/>
      <c r="X22" s="74"/>
      <c r="Y22" s="101"/>
      <c r="Z22" s="3"/>
      <c r="AB22" s="12"/>
    </row>
    <row r="23" spans="1:32" ht="12.75" customHeight="1" x14ac:dyDescent="0.25">
      <c r="A23" s="4"/>
      <c r="B23" s="96"/>
      <c r="C23" s="125" t="s">
        <v>71</v>
      </c>
      <c r="D23" s="126"/>
      <c r="E23" s="136">
        <v>156.11263247999995</v>
      </c>
      <c r="F23" s="127"/>
      <c r="G23" s="126"/>
      <c r="H23" s="231">
        <v>126.91330898000001</v>
      </c>
      <c r="I23" s="127"/>
      <c r="J23" s="126"/>
      <c r="K23" s="113" t="e">
        <v>#REF!</v>
      </c>
      <c r="L23" s="127"/>
      <c r="M23" s="126"/>
      <c r="N23" s="113" t="e">
        <v>#REF!</v>
      </c>
      <c r="O23" s="127"/>
      <c r="P23" s="126"/>
      <c r="Q23" s="113" t="e">
        <v>#REF!</v>
      </c>
      <c r="R23" s="127"/>
      <c r="S23" s="126"/>
      <c r="T23" s="113" t="e">
        <v>#REF!</v>
      </c>
      <c r="U23" s="127"/>
      <c r="V23" s="126"/>
      <c r="W23" s="113">
        <v>0.34</v>
      </c>
      <c r="X23" s="125"/>
      <c r="Y23" s="101"/>
      <c r="Z23" s="3"/>
      <c r="AB23" s="12"/>
    </row>
    <row r="24" spans="1:32" ht="12.75" hidden="1" customHeight="1" x14ac:dyDescent="0.25">
      <c r="A24" s="4"/>
      <c r="B24" s="96"/>
      <c r="C24" s="128" t="s">
        <v>20</v>
      </c>
      <c r="D24" s="129">
        <v>6.1600000000000002E-2</v>
      </c>
      <c r="E24" s="141"/>
      <c r="F24" s="130"/>
      <c r="G24" s="129">
        <v>6.1600000000000002E-2</v>
      </c>
      <c r="H24" s="228"/>
      <c r="I24" s="130"/>
      <c r="J24" s="129">
        <v>0.15160000000000001</v>
      </c>
      <c r="K24" s="130"/>
      <c r="L24" s="130"/>
      <c r="M24" s="129">
        <v>0.15160000000000001</v>
      </c>
      <c r="N24" s="130"/>
      <c r="O24" s="130"/>
      <c r="P24" s="129">
        <v>2.3024999999999998</v>
      </c>
      <c r="Q24" s="130"/>
      <c r="R24" s="130"/>
      <c r="S24" s="129">
        <v>2.3025000000000002</v>
      </c>
      <c r="T24" s="130"/>
      <c r="U24" s="130"/>
      <c r="V24" s="129">
        <v>0.34</v>
      </c>
      <c r="W24" s="130"/>
      <c r="X24" s="128"/>
      <c r="Y24" s="110"/>
      <c r="Z24" s="11"/>
      <c r="AA24" s="55"/>
      <c r="AB24" s="12"/>
      <c r="AC24" s="14"/>
      <c r="AD24" s="16"/>
    </row>
    <row r="25" spans="1:32" ht="12.75" hidden="1" customHeight="1" x14ac:dyDescent="0.25">
      <c r="A25" s="4"/>
      <c r="B25" s="96"/>
      <c r="C25" s="128" t="s">
        <v>59</v>
      </c>
      <c r="D25" s="131" t="e">
        <v>#REF!</v>
      </c>
      <c r="E25" s="141"/>
      <c r="F25" s="116"/>
      <c r="G25" s="131" t="e">
        <v>#REF!</v>
      </c>
      <c r="H25" s="228"/>
      <c r="I25" s="116"/>
      <c r="J25" s="131" t="e">
        <v>#REF!</v>
      </c>
      <c r="K25" s="116"/>
      <c r="L25" s="116"/>
      <c r="M25" s="131" t="e">
        <v>#REF!</v>
      </c>
      <c r="N25" s="116"/>
      <c r="O25" s="116"/>
      <c r="P25" s="117" t="e">
        <v>#REF!</v>
      </c>
      <c r="Q25" s="116"/>
      <c r="R25" s="116"/>
      <c r="S25" s="117" t="e">
        <v>#REF!</v>
      </c>
      <c r="T25" s="116"/>
      <c r="U25" s="116"/>
      <c r="V25" s="117"/>
      <c r="W25" s="116"/>
      <c r="X25" s="74"/>
      <c r="Y25" s="110"/>
      <c r="Z25" s="11"/>
      <c r="AA25" s="11"/>
      <c r="AB25" s="12"/>
    </row>
    <row r="26" spans="1:32" ht="12.75" customHeight="1" x14ac:dyDescent="0.25">
      <c r="A26" s="4"/>
      <c r="B26" s="96"/>
      <c r="C26" s="74"/>
      <c r="D26" s="117"/>
      <c r="E26" s="141"/>
      <c r="F26" s="116"/>
      <c r="G26" s="117"/>
      <c r="H26" s="228"/>
      <c r="I26" s="116"/>
      <c r="J26" s="117"/>
      <c r="K26" s="116"/>
      <c r="L26" s="116"/>
      <c r="M26" s="117"/>
      <c r="N26" s="116"/>
      <c r="O26" s="116"/>
      <c r="P26" s="117"/>
      <c r="Q26" s="116"/>
      <c r="R26" s="116"/>
      <c r="S26" s="117"/>
      <c r="T26" s="116"/>
      <c r="U26" s="116"/>
      <c r="V26" s="117"/>
      <c r="W26" s="116"/>
      <c r="X26" s="74"/>
      <c r="Y26" s="110"/>
      <c r="Z26" s="11"/>
      <c r="AA26" s="11"/>
      <c r="AB26" s="12"/>
      <c r="AC26" s="14"/>
      <c r="AD26" s="14"/>
    </row>
    <row r="27" spans="1:32" ht="12.75" customHeight="1" x14ac:dyDescent="0.25">
      <c r="A27" s="4"/>
      <c r="B27" s="96"/>
      <c r="C27" s="132" t="s">
        <v>9</v>
      </c>
      <c r="D27" s="133"/>
      <c r="E27" s="134">
        <v>117.92204191000002</v>
      </c>
      <c r="F27" s="135"/>
      <c r="G27" s="133"/>
      <c r="H27" s="233">
        <v>150.76131843999997</v>
      </c>
      <c r="I27" s="135"/>
      <c r="J27" s="133"/>
      <c r="K27" s="134" t="e">
        <v>#REF!</v>
      </c>
      <c r="L27" s="135"/>
      <c r="M27" s="133"/>
      <c r="N27" s="134" t="e">
        <v>#REF!</v>
      </c>
      <c r="O27" s="135"/>
      <c r="P27" s="133"/>
      <c r="Q27" s="134" t="e">
        <v>#REF!</v>
      </c>
      <c r="R27" s="135"/>
      <c r="S27" s="133"/>
      <c r="T27" s="134" t="e">
        <v>#REF!</v>
      </c>
      <c r="U27" s="114"/>
      <c r="V27" s="112"/>
      <c r="W27" s="136">
        <v>14.197941091699999</v>
      </c>
      <c r="X27" s="111"/>
      <c r="Y27" s="110"/>
      <c r="Z27" s="76"/>
      <c r="AA27" s="11"/>
      <c r="AB27" s="12"/>
      <c r="AC27" s="14"/>
      <c r="AD27" s="14"/>
    </row>
    <row r="28" spans="1:32" ht="12.75" customHeight="1" x14ac:dyDescent="0.25">
      <c r="A28" s="4"/>
      <c r="B28" s="96"/>
      <c r="C28" s="120"/>
      <c r="D28" s="116"/>
      <c r="E28" s="141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74"/>
      <c r="Y28" s="101"/>
      <c r="Z28" s="3"/>
      <c r="AA28" s="3" t="s">
        <v>2</v>
      </c>
    </row>
    <row r="29" spans="1:32" ht="4.5" customHeight="1" x14ac:dyDescent="0.25">
      <c r="A29" s="4"/>
      <c r="B29" s="96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109"/>
      <c r="W29" s="74"/>
      <c r="X29" s="74"/>
      <c r="Y29" s="101"/>
      <c r="Z29" s="3"/>
    </row>
    <row r="30" spans="1:32" ht="12.75" customHeight="1" x14ac:dyDescent="0.25">
      <c r="A30" s="4"/>
      <c r="B30" s="96"/>
      <c r="C30" s="74" t="s">
        <v>66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109"/>
      <c r="W30" s="74"/>
      <c r="X30" s="74"/>
      <c r="Y30" s="101"/>
      <c r="Z30" s="3"/>
      <c r="AA30" s="54"/>
    </row>
    <row r="31" spans="1:32" ht="12.75" hidden="1" customHeight="1" x14ac:dyDescent="0.25">
      <c r="A31" s="4"/>
      <c r="B31" s="96"/>
      <c r="C31" s="74" t="s">
        <v>22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109"/>
      <c r="W31" s="74"/>
      <c r="X31" s="74"/>
      <c r="Y31" s="101"/>
      <c r="Z31" s="3"/>
    </row>
    <row r="32" spans="1:32" s="20" customFormat="1" ht="12.75" hidden="1" x14ac:dyDescent="0.2">
      <c r="A32" s="17"/>
      <c r="B32" s="96"/>
      <c r="C32" s="74" t="s">
        <v>52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109"/>
      <c r="W32" s="74"/>
      <c r="X32" s="74"/>
      <c r="Y32" s="101"/>
      <c r="Z32" s="18"/>
      <c r="AA32" s="56"/>
      <c r="AB32" s="18"/>
      <c r="AC32" s="17"/>
      <c r="AD32" s="17"/>
      <c r="AE32" s="17"/>
      <c r="AF32" s="19"/>
    </row>
    <row r="33" spans="1:34" s="20" customFormat="1" ht="12.75" hidden="1" x14ac:dyDescent="0.2">
      <c r="A33" s="17"/>
      <c r="B33" s="96"/>
      <c r="C33" s="74" t="s">
        <v>56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109"/>
      <c r="W33" s="74"/>
      <c r="X33" s="74"/>
      <c r="Y33" s="101"/>
      <c r="Z33" s="18"/>
      <c r="AA33" s="56"/>
      <c r="AB33" s="18"/>
      <c r="AC33" s="17"/>
      <c r="AD33" s="17"/>
      <c r="AE33" s="17"/>
      <c r="AF33" s="19"/>
    </row>
    <row r="34" spans="1:34" x14ac:dyDescent="0.25">
      <c r="A34" s="4"/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3"/>
      <c r="W34" s="120"/>
      <c r="X34" s="120"/>
      <c r="Y34" s="124"/>
      <c r="Z34" s="3"/>
    </row>
    <row r="35" spans="1:34" x14ac:dyDescent="0.25">
      <c r="A35" s="4"/>
      <c r="B35" s="4"/>
      <c r="C35" s="4"/>
      <c r="D35" s="4" t="s">
        <v>2</v>
      </c>
      <c r="E35" s="4"/>
      <c r="F35" s="4"/>
      <c r="G35" s="4" t="s">
        <v>2</v>
      </c>
      <c r="H35" s="4"/>
      <c r="I35" s="4"/>
      <c r="J35" s="4" t="s">
        <v>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0"/>
      <c r="W35" s="4"/>
      <c r="X35" s="4"/>
      <c r="Y35" s="3"/>
      <c r="Z35" s="3"/>
    </row>
    <row r="36" spans="1:34" x14ac:dyDescent="0.25">
      <c r="A36" s="4"/>
      <c r="B36" s="4"/>
      <c r="C36" s="21" t="s">
        <v>2</v>
      </c>
      <c r="D36" s="21"/>
      <c r="E36" s="52"/>
      <c r="F36" s="21"/>
      <c r="G36" s="21"/>
      <c r="H36" s="52"/>
      <c r="I36" s="21"/>
      <c r="J36" s="21"/>
      <c r="K36" s="52"/>
      <c r="L36" s="21"/>
      <c r="M36" s="21" t="s">
        <v>2</v>
      </c>
      <c r="N36" s="52"/>
      <c r="O36" s="21"/>
      <c r="P36" s="21"/>
      <c r="Q36" s="52"/>
      <c r="R36" s="21"/>
      <c r="S36" s="21"/>
      <c r="T36" s="21"/>
      <c r="U36" s="21"/>
      <c r="V36" s="22"/>
      <c r="W36" s="21"/>
      <c r="X36" s="21"/>
      <c r="Y36" s="3"/>
      <c r="Z36" s="3"/>
    </row>
    <row r="37" spans="1:34" ht="9" hidden="1" customHeight="1" x14ac:dyDescent="0.25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4"/>
      <c r="W37" s="93"/>
      <c r="X37" s="93"/>
      <c r="Y37" s="95"/>
    </row>
    <row r="38" spans="1:34" hidden="1" x14ac:dyDescent="0.25">
      <c r="A38" s="4"/>
      <c r="B38" s="96"/>
      <c r="C38" s="269" t="s">
        <v>0</v>
      </c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97"/>
      <c r="Z38" s="145"/>
      <c r="AA38" s="145"/>
      <c r="AB38" s="145"/>
    </row>
    <row r="39" spans="1:34" ht="12.75" hidden="1" customHeight="1" x14ac:dyDescent="0.25">
      <c r="A39" s="4"/>
      <c r="B39" s="96"/>
      <c r="C39" s="269" t="s">
        <v>64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98"/>
      <c r="Z39" s="7"/>
      <c r="AA39" s="7"/>
      <c r="AB39" s="7"/>
    </row>
    <row r="40" spans="1:34" ht="12.75" hidden="1" customHeight="1" x14ac:dyDescent="0.25">
      <c r="A40" s="4"/>
      <c r="B40" s="271" t="s">
        <v>62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3"/>
      <c r="Z40" s="7"/>
      <c r="AA40" s="7"/>
      <c r="AB40" s="7"/>
    </row>
    <row r="41" spans="1:34" ht="12.75" hidden="1" customHeight="1" x14ac:dyDescent="0.25">
      <c r="A41" s="4"/>
      <c r="B41" s="271" t="s">
        <v>37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3"/>
      <c r="Z41" s="7"/>
      <c r="AA41" s="7"/>
      <c r="AB41" s="7"/>
    </row>
    <row r="42" spans="1:34" ht="12.75" hidden="1" customHeight="1" x14ac:dyDescent="0.25">
      <c r="A42" s="4"/>
      <c r="B42" s="143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4"/>
      <c r="Z42" s="7"/>
      <c r="AA42" s="7"/>
      <c r="AB42" s="7"/>
    </row>
    <row r="43" spans="1:34" ht="12.75" hidden="1" customHeight="1" x14ac:dyDescent="0.25">
      <c r="A43" s="4"/>
      <c r="B43" s="143"/>
      <c r="C43" s="142"/>
      <c r="E43" s="139" t="s">
        <v>61</v>
      </c>
      <c r="F43" s="103"/>
      <c r="H43" s="139" t="s">
        <v>55</v>
      </c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4"/>
      <c r="Z43" s="7"/>
      <c r="AA43" s="7" t="s">
        <v>2</v>
      </c>
      <c r="AB43" s="7"/>
    </row>
    <row r="44" spans="1:34" ht="12.75" hidden="1" customHeight="1" x14ac:dyDescent="0.25">
      <c r="A44" s="4"/>
      <c r="B44" s="143"/>
      <c r="C44" s="142"/>
      <c r="E44" s="139"/>
      <c r="F44" s="103"/>
      <c r="H44" s="139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4"/>
      <c r="Z44" s="7"/>
      <c r="AA44" s="7"/>
      <c r="AB44" s="7"/>
    </row>
    <row r="45" spans="1:34" hidden="1" x14ac:dyDescent="0.25">
      <c r="A45" s="4"/>
      <c r="B45" s="96"/>
      <c r="C45" s="111" t="s">
        <v>65</v>
      </c>
      <c r="D45" s="112"/>
      <c r="E45" s="136" t="e">
        <f>+#REF!</f>
        <v>#REF!</v>
      </c>
      <c r="F45" s="114"/>
      <c r="G45" s="112"/>
      <c r="H45" s="136">
        <v>30.465</v>
      </c>
      <c r="I45" s="114"/>
      <c r="J45" s="112"/>
      <c r="K45" s="136">
        <v>0</v>
      </c>
      <c r="L45" s="114"/>
      <c r="M45" s="112"/>
      <c r="N45" s="136">
        <v>0</v>
      </c>
      <c r="O45" s="114"/>
      <c r="P45" s="112"/>
      <c r="Q45" s="136">
        <v>0</v>
      </c>
      <c r="R45" s="114"/>
      <c r="S45" s="112"/>
      <c r="T45" s="136">
        <v>0</v>
      </c>
      <c r="U45" s="114"/>
      <c r="V45" s="112"/>
      <c r="W45" s="136"/>
      <c r="X45" s="111"/>
      <c r="Y45" s="110"/>
      <c r="AG45" s="23">
        <v>2065000</v>
      </c>
      <c r="AH45" s="23">
        <v>2065000</v>
      </c>
    </row>
    <row r="46" spans="1:34" hidden="1" x14ac:dyDescent="0.25">
      <c r="A46" s="4"/>
      <c r="B46" s="96"/>
      <c r="C46" s="74"/>
      <c r="D46" s="116"/>
      <c r="E46" s="141"/>
      <c r="F46" s="116"/>
      <c r="G46" s="116"/>
      <c r="H46" s="141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74"/>
      <c r="Y46" s="101"/>
    </row>
    <row r="47" spans="1:34" hidden="1" x14ac:dyDescent="0.25">
      <c r="A47" s="4"/>
      <c r="B47" s="96"/>
      <c r="C47" s="132" t="s">
        <v>63</v>
      </c>
      <c r="D47" s="137"/>
      <c r="E47" s="134" t="e">
        <f>+E27-E45</f>
        <v>#REF!</v>
      </c>
      <c r="F47" s="138"/>
      <c r="G47" s="137"/>
      <c r="H47" s="134">
        <f>+H27-H45</f>
        <v>120.29631843999996</v>
      </c>
      <c r="I47" s="138"/>
      <c r="J47" s="137"/>
      <c r="K47" s="134" t="e">
        <f>+K27-K45</f>
        <v>#REF!</v>
      </c>
      <c r="L47" s="138"/>
      <c r="M47" s="137"/>
      <c r="N47" s="134" t="e">
        <f>+N27-N45</f>
        <v>#REF!</v>
      </c>
      <c r="O47" s="138"/>
      <c r="P47" s="137"/>
      <c r="Q47" s="134" t="e">
        <f>+Q27-Q45</f>
        <v>#REF!</v>
      </c>
      <c r="R47" s="138"/>
      <c r="S47" s="137"/>
      <c r="T47" s="134" t="e">
        <f>+T27-T45</f>
        <v>#REF!</v>
      </c>
      <c r="U47" s="116"/>
      <c r="V47" s="117">
        <v>0</v>
      </c>
      <c r="W47" s="116"/>
      <c r="X47" s="74"/>
      <c r="Y47" s="110"/>
    </row>
    <row r="48" spans="1:34" hidden="1" x14ac:dyDescent="0.25">
      <c r="A48" s="4"/>
      <c r="B48" s="149"/>
      <c r="C48" s="146"/>
      <c r="D48" s="147"/>
      <c r="E48" s="146"/>
      <c r="F48" s="146"/>
      <c r="G48" s="147"/>
      <c r="H48" s="146"/>
      <c r="I48" s="146"/>
      <c r="J48" s="147"/>
      <c r="K48" s="146"/>
      <c r="L48" s="146"/>
      <c r="M48" s="147"/>
      <c r="N48" s="146"/>
      <c r="O48" s="146"/>
      <c r="P48" s="147"/>
      <c r="Q48" s="146"/>
      <c r="R48" s="146"/>
      <c r="S48" s="147"/>
      <c r="T48" s="146"/>
      <c r="U48" s="146"/>
      <c r="V48" s="148"/>
      <c r="W48" s="146"/>
      <c r="X48" s="146"/>
      <c r="Y48" s="150"/>
    </row>
    <row r="49" spans="3:26" x14ac:dyDescent="0.25">
      <c r="C49" s="5"/>
      <c r="D49" s="24"/>
      <c r="E49" s="5"/>
      <c r="F49" s="5"/>
      <c r="G49" s="24"/>
      <c r="H49" s="5"/>
      <c r="I49" s="5"/>
      <c r="J49" s="24"/>
      <c r="K49" s="5"/>
      <c r="L49" s="5"/>
      <c r="M49" s="24"/>
      <c r="N49" s="5"/>
      <c r="O49" s="5"/>
      <c r="P49" s="24"/>
      <c r="Q49" s="5"/>
      <c r="R49" s="5"/>
      <c r="S49" s="24"/>
      <c r="T49" s="5"/>
      <c r="U49" s="5"/>
      <c r="W49" s="5"/>
      <c r="X49" s="5"/>
    </row>
    <row r="50" spans="3:26" x14ac:dyDescent="0.25">
      <c r="C50" s="26"/>
      <c r="D50" s="27"/>
      <c r="E50" s="26"/>
      <c r="F50" s="26"/>
      <c r="G50" s="27" t="s">
        <v>2</v>
      </c>
      <c r="H50" s="26"/>
      <c r="I50" s="26"/>
      <c r="J50" s="27"/>
      <c r="K50" s="26"/>
      <c r="L50" s="26"/>
      <c r="M50" s="27"/>
      <c r="N50" s="26"/>
      <c r="O50" s="26"/>
      <c r="P50" s="27"/>
      <c r="Q50" s="26"/>
      <c r="R50" s="26"/>
      <c r="S50" s="27"/>
      <c r="T50" s="26"/>
      <c r="U50" s="26"/>
      <c r="W50" s="26"/>
      <c r="X50" s="26"/>
    </row>
    <row r="51" spans="3:26" x14ac:dyDescent="0.25">
      <c r="C51" s="26"/>
      <c r="D51" s="27"/>
      <c r="E51" s="26"/>
      <c r="F51" s="26"/>
      <c r="G51" s="27"/>
      <c r="H51" s="26"/>
      <c r="I51" s="26"/>
      <c r="J51" s="27"/>
      <c r="K51" s="26"/>
      <c r="L51" s="26"/>
      <c r="M51" s="27"/>
      <c r="N51" s="26"/>
      <c r="O51" s="26"/>
      <c r="P51" s="27"/>
      <c r="Q51" s="26"/>
      <c r="R51" s="26"/>
      <c r="S51" s="27"/>
      <c r="T51" s="26"/>
      <c r="U51" s="26"/>
      <c r="W51" s="26"/>
      <c r="X51" s="26"/>
      <c r="Z51" s="2" t="s">
        <v>2</v>
      </c>
    </row>
    <row r="52" spans="3:26" x14ac:dyDescent="0.25">
      <c r="D52" s="28"/>
      <c r="F52" s="1" t="s">
        <v>2</v>
      </c>
      <c r="G52" s="28" t="s">
        <v>2</v>
      </c>
      <c r="J52" s="28"/>
      <c r="M52" s="28"/>
      <c r="P52" s="28"/>
      <c r="S52" s="28"/>
    </row>
  </sheetData>
  <mergeCells count="14">
    <mergeCell ref="C38:X38"/>
    <mergeCell ref="C39:X39"/>
    <mergeCell ref="B40:Y40"/>
    <mergeCell ref="B41:Y41"/>
    <mergeCell ref="C4:X4"/>
    <mergeCell ref="C5:X5"/>
    <mergeCell ref="C8:X8"/>
    <mergeCell ref="S11:T11"/>
    <mergeCell ref="V11:W11"/>
    <mergeCell ref="B6:Y6"/>
    <mergeCell ref="B7:Y7"/>
    <mergeCell ref="P11:Q11"/>
    <mergeCell ref="M11:N11"/>
    <mergeCell ref="J11:K11"/>
  </mergeCells>
  <pageMargins left="0.7" right="0.7" top="0.75" bottom="0.75" header="0.3" footer="0.3"/>
  <pageSetup scale="92" orientation="landscape" r:id="rId1"/>
  <colBreaks count="1" manualBreakCount="1">
    <brk id="2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Title xmlns="daf0611d-4ac6-4269-9ff9-953ad732c1d2" xsi:nil="true"/>
    <ReportDate xmlns="daf0611d-4ac6-4269-9ff9-953ad732c1d2" xsi:nil="true"/>
    <PublishingExpirationDate xmlns="http://schemas.microsoft.com/sharepoint/v3" xsi:nil="true"/>
    <PublishingStartDate xmlns="http://schemas.microsoft.com/sharepoint/v3" xsi:nil="true"/>
    <FileNameDesc xmlns="daf0611d-4ac6-4269-9ff9-953ad732c1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EB03FBD565324DB030CE76664609A4" ma:contentTypeVersion="19" ma:contentTypeDescription="Create a new document." ma:contentTypeScope="" ma:versionID="ed8673c8b2c69281a7fb489706a35a9f">
  <xsd:schema xmlns:xsd="http://www.w3.org/2001/XMLSchema" xmlns:xs="http://www.w3.org/2001/XMLSchema" xmlns:p="http://schemas.microsoft.com/office/2006/metadata/properties" xmlns:ns1="http://schemas.microsoft.com/sharepoint/v3" xmlns:ns2="daf0611d-4ac6-4269-9ff9-953ad732c1d2" targetNamespace="http://schemas.microsoft.com/office/2006/metadata/properties" ma:root="true" ma:fieldsID="ec327e4866a386ffac805da3fb8eb440" ns1:_="" ns2:_="">
    <xsd:import namespace="http://schemas.microsoft.com/sharepoint/v3"/>
    <xsd:import namespace="daf0611d-4ac6-4269-9ff9-953ad732c1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leNameDesc" minOccurs="0"/>
                <xsd:element ref="ns2:ReportDate" minOccurs="0"/>
                <xsd:element ref="ns2:Report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0611d-4ac6-4269-9ff9-953ad732c1d2" elementFormDefault="qualified">
    <xsd:import namespace="http://schemas.microsoft.com/office/2006/documentManagement/types"/>
    <xsd:import namespace="http://schemas.microsoft.com/office/infopath/2007/PartnerControls"/>
    <xsd:element name="FileNameDesc" ma:index="12" nillable="true" ma:displayName="FileNameDesc" ma:internalName="FileNameDesc">
      <xsd:simpleType>
        <xsd:restriction base="dms:Text">
          <xsd:maxLength value="255"/>
        </xsd:restriction>
      </xsd:simpleType>
    </xsd:element>
    <xsd:element name="ReportDate" ma:index="13" nillable="true" ma:displayName="ReportDate" ma:default="1900-01-01T00:00:00Z" ma:description="Report Date of the Report." ma:format="DateOnly" ma:internalName="ReportDate">
      <xsd:simpleType>
        <xsd:restriction base="dms:DateTime"/>
      </xsd:simpleType>
    </xsd:element>
    <xsd:element name="ReportTitle" ma:index="16" nillable="true" ma:displayName="ReportTitle" ma:description="Report Title which is different from Report name/drived title." ma:internalName="ReportTitl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42259-69BB-4F63-B5DC-7B07AE169AA6}"/>
</file>

<file path=customXml/itemProps2.xml><?xml version="1.0" encoding="utf-8"?>
<ds:datastoreItem xmlns:ds="http://schemas.openxmlformats.org/officeDocument/2006/customXml" ds:itemID="{639B09F4-1B4B-470A-937C-957C49E7729B}"/>
</file>

<file path=customXml/itemProps3.xml><?xml version="1.0" encoding="utf-8"?>
<ds:datastoreItem xmlns:ds="http://schemas.openxmlformats.org/officeDocument/2006/customXml" ds:itemID="{5EB7292B-B7BA-40DB-A365-AD6147C32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1</vt:lpstr>
      <vt:lpstr>Table 1a</vt:lpstr>
      <vt:lpstr>Table 1b</vt:lpstr>
      <vt:lpstr>Table 2</vt:lpstr>
      <vt:lpstr>'Table 1'!Print_Area</vt:lpstr>
      <vt:lpstr>'Table 1a'!Print_Area</vt:lpstr>
      <vt:lpstr>'Table 1b'!Print_Area</vt:lpstr>
      <vt:lpstr>'Table 2'!Print_Area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AF_MR_09_14.xlsx</dc:title>
  <dc:creator>Iris Jacqueline Sta. Maria</dc:creator>
  <cp:lastModifiedBy>Viven Prasad Sade</cp:lastModifiedBy>
  <cp:lastPrinted>2012-05-09T15:04:24Z</cp:lastPrinted>
  <dcterms:created xsi:type="dcterms:W3CDTF">2009-07-22T16:33:12Z</dcterms:created>
  <dcterms:modified xsi:type="dcterms:W3CDTF">2014-12-01T20:20:07Z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0x010100D3EB03FBD565324DB030CE76664609A4</vt:lpwstr>
  </property>
</Properties>
</file>